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phil19\Desktop\"/>
    </mc:Choice>
  </mc:AlternateContent>
  <bookViews>
    <workbookView xWindow="0" yWindow="0" windowWidth="24000" windowHeight="14250"/>
  </bookViews>
  <sheets>
    <sheet name="Instructions" sheetId="22" r:id="rId1"/>
    <sheet name="G1" sheetId="1" r:id="rId2"/>
    <sheet name="G2" sheetId="4" r:id="rId3"/>
    <sheet name="G3" sheetId="5" r:id="rId4"/>
    <sheet name="G4" sheetId="6" r:id="rId5"/>
    <sheet name="G5" sheetId="7" r:id="rId6"/>
    <sheet name="G6" sheetId="8" r:id="rId7"/>
    <sheet name="G7" sheetId="9" r:id="rId8"/>
    <sheet name="G8" sheetId="10" r:id="rId9"/>
    <sheet name="G9" sheetId="11" r:id="rId10"/>
    <sheet name="G10" sheetId="12" r:id="rId11"/>
    <sheet name="G11" sheetId="13" r:id="rId12"/>
    <sheet name="G12" sheetId="14" r:id="rId13"/>
    <sheet name="G13" sheetId="15" r:id="rId14"/>
    <sheet name="G14" sheetId="16" r:id="rId15"/>
    <sheet name="G15" sheetId="17" r:id="rId16"/>
    <sheet name="Avg" sheetId="2" r:id="rId17"/>
    <sheet name="TrnySum" sheetId="18" r:id="rId18"/>
    <sheet name="QzrSum" sheetId="21" r:id="rId19"/>
  </sheets>
  <calcPr calcId="162913"/>
</workbook>
</file>

<file path=xl/calcChain.xml><?xml version="1.0" encoding="utf-8"?>
<calcChain xmlns="http://schemas.openxmlformats.org/spreadsheetml/2006/main">
  <c r="A5" i="21" l="1"/>
  <c r="A6" i="21"/>
  <c r="A7" i="21"/>
  <c r="A8" i="21"/>
  <c r="A9" i="21"/>
  <c r="A10" i="21"/>
  <c r="A11" i="21"/>
  <c r="A12" i="21"/>
  <c r="A13" i="21"/>
  <c r="A14" i="21"/>
  <c r="A15" i="21"/>
  <c r="A16" i="21"/>
  <c r="A17" i="21"/>
  <c r="AG3" i="5" l="1"/>
  <c r="AG3" i="6"/>
  <c r="AG3" i="7"/>
  <c r="AG3" i="8"/>
  <c r="AG3" i="9"/>
  <c r="AG3" i="10"/>
  <c r="AG3" i="11"/>
  <c r="AG3" i="12"/>
  <c r="AG3" i="13"/>
  <c r="AG3" i="14"/>
  <c r="AG3" i="15"/>
  <c r="AG3" i="16"/>
  <c r="AG3" i="17"/>
  <c r="AG3" i="4"/>
  <c r="AG3" i="1"/>
  <c r="I22" i="2" l="1"/>
  <c r="J22" i="2"/>
  <c r="K22" i="2"/>
  <c r="L22" i="2"/>
  <c r="M22" i="2"/>
  <c r="N22" i="2"/>
  <c r="O22" i="2"/>
  <c r="P22" i="2"/>
  <c r="Q22" i="2"/>
  <c r="R22" i="2"/>
  <c r="I23" i="2"/>
  <c r="K23" i="2"/>
  <c r="L23" i="2"/>
  <c r="M23" i="2"/>
  <c r="N23" i="2"/>
  <c r="O23" i="2"/>
  <c r="P23" i="2"/>
  <c r="Q23" i="2"/>
  <c r="R23" i="2"/>
  <c r="J24" i="2"/>
  <c r="K24" i="2"/>
  <c r="L24" i="2"/>
  <c r="M24" i="2"/>
  <c r="N24" i="2"/>
  <c r="O24" i="2"/>
  <c r="P24" i="2"/>
  <c r="Q24" i="2"/>
  <c r="R24" i="2"/>
  <c r="I25" i="2"/>
  <c r="J25" i="2"/>
  <c r="K25" i="2"/>
  <c r="L25" i="2"/>
  <c r="M25" i="2"/>
  <c r="N25" i="2"/>
  <c r="O25" i="2"/>
  <c r="P25" i="2"/>
  <c r="Q25" i="2"/>
  <c r="R25" i="2"/>
  <c r="I26" i="2"/>
  <c r="J26" i="2"/>
  <c r="K26" i="2"/>
  <c r="L26" i="2"/>
  <c r="M26" i="2"/>
  <c r="N26" i="2"/>
  <c r="O26" i="2"/>
  <c r="P26" i="2"/>
  <c r="Q26" i="2"/>
  <c r="R26" i="2"/>
  <c r="I27" i="2"/>
  <c r="J27" i="2"/>
  <c r="K27" i="2"/>
  <c r="L27" i="2"/>
  <c r="M27" i="2"/>
  <c r="N27" i="2"/>
  <c r="O27" i="2"/>
  <c r="P27" i="2"/>
  <c r="Q27" i="2"/>
  <c r="R27" i="2"/>
  <c r="I28" i="2"/>
  <c r="J28" i="2"/>
  <c r="K28" i="2"/>
  <c r="L28" i="2"/>
  <c r="M28" i="2"/>
  <c r="N28" i="2"/>
  <c r="O28" i="2"/>
  <c r="P28" i="2"/>
  <c r="Q28" i="2"/>
  <c r="R28" i="2"/>
  <c r="I29" i="2"/>
  <c r="J29" i="2"/>
  <c r="K29" i="2"/>
  <c r="L29" i="2"/>
  <c r="M29" i="2"/>
  <c r="N29" i="2"/>
  <c r="O29" i="2"/>
  <c r="P29" i="2"/>
  <c r="Q29" i="2"/>
  <c r="R29" i="2"/>
  <c r="I30" i="2"/>
  <c r="J30" i="2"/>
  <c r="K30" i="2"/>
  <c r="L30" i="2"/>
  <c r="M30" i="2"/>
  <c r="N30" i="2"/>
  <c r="O30" i="2"/>
  <c r="P30" i="2"/>
  <c r="Q30" i="2"/>
  <c r="R30" i="2"/>
  <c r="I31" i="2"/>
  <c r="J31" i="2"/>
  <c r="K31" i="2"/>
  <c r="L31" i="2"/>
  <c r="M31" i="2"/>
  <c r="N31" i="2"/>
  <c r="O31" i="2"/>
  <c r="P31" i="2"/>
  <c r="Q31" i="2"/>
  <c r="R31" i="2"/>
  <c r="I32" i="2"/>
  <c r="J32" i="2"/>
  <c r="K32" i="2"/>
  <c r="L32" i="2"/>
  <c r="M32" i="2"/>
  <c r="N32" i="2"/>
  <c r="O32" i="2"/>
  <c r="P32" i="2"/>
  <c r="Q32" i="2"/>
  <c r="R32" i="2"/>
  <c r="I33" i="2"/>
  <c r="J33" i="2"/>
  <c r="K33" i="2"/>
  <c r="L33" i="2"/>
  <c r="M33" i="2"/>
  <c r="N33" i="2"/>
  <c r="O33" i="2"/>
  <c r="P33" i="2"/>
  <c r="Q33" i="2"/>
  <c r="R33" i="2"/>
  <c r="I34" i="2"/>
  <c r="J34" i="2"/>
  <c r="K34" i="2"/>
  <c r="L34" i="2"/>
  <c r="M34" i="2"/>
  <c r="N34" i="2"/>
  <c r="O34" i="2"/>
  <c r="P34" i="2"/>
  <c r="Q34" i="2"/>
  <c r="R34" i="2"/>
  <c r="I35" i="2"/>
  <c r="J35" i="2"/>
  <c r="K35" i="2"/>
  <c r="L35" i="2"/>
  <c r="M35" i="2"/>
  <c r="N35" i="2"/>
  <c r="O35" i="2"/>
  <c r="P35" i="2"/>
  <c r="Q35" i="2"/>
  <c r="R35" i="2"/>
  <c r="R21" i="2"/>
  <c r="Q21" i="2"/>
  <c r="P21" i="2"/>
  <c r="O21" i="2"/>
  <c r="N21" i="2"/>
  <c r="M21" i="2"/>
  <c r="L21" i="2"/>
  <c r="K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H21" i="2"/>
  <c r="G21" i="2"/>
  <c r="F22" i="2"/>
  <c r="F23" i="2"/>
  <c r="F24" i="2"/>
  <c r="F25" i="2"/>
  <c r="F26" i="2"/>
  <c r="F27" i="2"/>
  <c r="F28" i="2"/>
  <c r="F29" i="2"/>
  <c r="F30" i="2"/>
  <c r="F31" i="2"/>
  <c r="F32" i="2"/>
  <c r="F33" i="2"/>
  <c r="F34" i="2"/>
  <c r="F35" i="2"/>
  <c r="F21" i="2"/>
  <c r="E22" i="2"/>
  <c r="E23" i="2"/>
  <c r="E24" i="2"/>
  <c r="E25" i="2"/>
  <c r="E26" i="2"/>
  <c r="E27" i="2"/>
  <c r="E28" i="2"/>
  <c r="E29" i="2"/>
  <c r="E30" i="2"/>
  <c r="E31" i="2"/>
  <c r="E32" i="2"/>
  <c r="E33" i="2"/>
  <c r="E34" i="2"/>
  <c r="E35" i="2"/>
  <c r="E21" i="2"/>
  <c r="D22" i="2"/>
  <c r="D24" i="2"/>
  <c r="D25" i="2"/>
  <c r="D26" i="2"/>
  <c r="D27" i="2"/>
  <c r="D28" i="2"/>
  <c r="D29" i="2"/>
  <c r="D30" i="2"/>
  <c r="D31" i="2"/>
  <c r="D32" i="2"/>
  <c r="D33" i="2"/>
  <c r="D34" i="2"/>
  <c r="D35" i="2"/>
  <c r="T1" i="4"/>
  <c r="T1" i="5"/>
  <c r="T1" i="6"/>
  <c r="T1" i="7"/>
  <c r="T1" i="8"/>
  <c r="T1" i="9"/>
  <c r="T1" i="10"/>
  <c r="T1" i="11"/>
  <c r="T1" i="12"/>
  <c r="T1" i="13"/>
  <c r="T1" i="14"/>
  <c r="T1" i="15"/>
  <c r="T1" i="16"/>
  <c r="T1" i="17"/>
  <c r="T1" i="1"/>
  <c r="AF18" i="5"/>
  <c r="AE18" i="5"/>
  <c r="AD18" i="5"/>
  <c r="AC18" i="5"/>
  <c r="AB18" i="5"/>
  <c r="AA18" i="5"/>
  <c r="Z18" i="5"/>
  <c r="Y18" i="5"/>
  <c r="AF17" i="5"/>
  <c r="AE17" i="5"/>
  <c r="AD17" i="5"/>
  <c r="AC17" i="5"/>
  <c r="AB17" i="5"/>
  <c r="AA17" i="5"/>
  <c r="Z17" i="5"/>
  <c r="Y17" i="5"/>
  <c r="AF16" i="5"/>
  <c r="AE16" i="5"/>
  <c r="AD16" i="5"/>
  <c r="AC16" i="5"/>
  <c r="AB16" i="5"/>
  <c r="AA16" i="5"/>
  <c r="Z16" i="5"/>
  <c r="Y16" i="5"/>
  <c r="AF15" i="5"/>
  <c r="AE15" i="5"/>
  <c r="AD15" i="5"/>
  <c r="AC15" i="5"/>
  <c r="AB15" i="5"/>
  <c r="AA15" i="5"/>
  <c r="Z15" i="5"/>
  <c r="Y15" i="5"/>
  <c r="AF14" i="5"/>
  <c r="AE14" i="5"/>
  <c r="AD14" i="5"/>
  <c r="AC14" i="5"/>
  <c r="AB14" i="5"/>
  <c r="AA14" i="5"/>
  <c r="Z14" i="5"/>
  <c r="Y14" i="5"/>
  <c r="AF13" i="5"/>
  <c r="AE13" i="5"/>
  <c r="AD13" i="5"/>
  <c r="AC13" i="5"/>
  <c r="AB13" i="5"/>
  <c r="AA13" i="5"/>
  <c r="Z13" i="5"/>
  <c r="Y13" i="5"/>
  <c r="AF12" i="5"/>
  <c r="AE12" i="5"/>
  <c r="AD12" i="5"/>
  <c r="AC12" i="5"/>
  <c r="AB12" i="5"/>
  <c r="AA12" i="5"/>
  <c r="Z12" i="5"/>
  <c r="Y12" i="5"/>
  <c r="AF11" i="5"/>
  <c r="AE11" i="5"/>
  <c r="AD11" i="5"/>
  <c r="AC11" i="5"/>
  <c r="AB11" i="5"/>
  <c r="AA11" i="5"/>
  <c r="Z11" i="5"/>
  <c r="Y11" i="5"/>
  <c r="AF10" i="5"/>
  <c r="AE10" i="5"/>
  <c r="AD10" i="5"/>
  <c r="AC10" i="5"/>
  <c r="AB10" i="5"/>
  <c r="AA10" i="5"/>
  <c r="Z10" i="5"/>
  <c r="Y10" i="5"/>
  <c r="AF9" i="5"/>
  <c r="AE9" i="5"/>
  <c r="AD9" i="5"/>
  <c r="AC9" i="5"/>
  <c r="AB9" i="5"/>
  <c r="AA9" i="5"/>
  <c r="Z9" i="5"/>
  <c r="Y9" i="5"/>
  <c r="AF8" i="5"/>
  <c r="AE8" i="5"/>
  <c r="AD8" i="5"/>
  <c r="AC8" i="5"/>
  <c r="AB8" i="5"/>
  <c r="AA8" i="5"/>
  <c r="Z8" i="5"/>
  <c r="Y8" i="5"/>
  <c r="AF7" i="5"/>
  <c r="AE7" i="5"/>
  <c r="AD7" i="5"/>
  <c r="AC7" i="5"/>
  <c r="AB7" i="5"/>
  <c r="AA7" i="5"/>
  <c r="Z7" i="5"/>
  <c r="Y7" i="5"/>
  <c r="AF6" i="5"/>
  <c r="AE6" i="5"/>
  <c r="AD6" i="5"/>
  <c r="AC6" i="5"/>
  <c r="AB6" i="5"/>
  <c r="AA6" i="5"/>
  <c r="Z6" i="5"/>
  <c r="Y6" i="5"/>
  <c r="AF5" i="5"/>
  <c r="AE5" i="5"/>
  <c r="AD5" i="5"/>
  <c r="AC5" i="5"/>
  <c r="AB5" i="5"/>
  <c r="AA5" i="5"/>
  <c r="Z5" i="5"/>
  <c r="Y5" i="5"/>
  <c r="AF4" i="5"/>
  <c r="AE4" i="5"/>
  <c r="AD4" i="5"/>
  <c r="AC4" i="5"/>
  <c r="AB4" i="5"/>
  <c r="AA4" i="5"/>
  <c r="Z4" i="5"/>
  <c r="Y4" i="5"/>
  <c r="AF18" i="6"/>
  <c r="AE18" i="6"/>
  <c r="AD18" i="6"/>
  <c r="AC18" i="6"/>
  <c r="AB18" i="6"/>
  <c r="AA18" i="6"/>
  <c r="Z18" i="6"/>
  <c r="Y18" i="6"/>
  <c r="AF17" i="6"/>
  <c r="AE17" i="6"/>
  <c r="AD17" i="6"/>
  <c r="AC17" i="6"/>
  <c r="AB17" i="6"/>
  <c r="AA17" i="6"/>
  <c r="Z17" i="6"/>
  <c r="Y17" i="6"/>
  <c r="AF16" i="6"/>
  <c r="AE16" i="6"/>
  <c r="AD16" i="6"/>
  <c r="AC16" i="6"/>
  <c r="AB16" i="6"/>
  <c r="AA16" i="6"/>
  <c r="Z16" i="6"/>
  <c r="Y16" i="6"/>
  <c r="AF15" i="6"/>
  <c r="AE15" i="6"/>
  <c r="AD15" i="6"/>
  <c r="AC15" i="6"/>
  <c r="AB15" i="6"/>
  <c r="AA15" i="6"/>
  <c r="Z15" i="6"/>
  <c r="Y15" i="6"/>
  <c r="AF14" i="6"/>
  <c r="AE14" i="6"/>
  <c r="AD14" i="6"/>
  <c r="AC14" i="6"/>
  <c r="AB14" i="6"/>
  <c r="AA14" i="6"/>
  <c r="Z14" i="6"/>
  <c r="Y14" i="6"/>
  <c r="AF13" i="6"/>
  <c r="AE13" i="6"/>
  <c r="AD13" i="6"/>
  <c r="AC13" i="6"/>
  <c r="AB13" i="6"/>
  <c r="AA13" i="6"/>
  <c r="Z13" i="6"/>
  <c r="Y13" i="6"/>
  <c r="AF12" i="6"/>
  <c r="AE12" i="6"/>
  <c r="AD12" i="6"/>
  <c r="AC12" i="6"/>
  <c r="AB12" i="6"/>
  <c r="AA12" i="6"/>
  <c r="Z12" i="6"/>
  <c r="Y12" i="6"/>
  <c r="AF11" i="6"/>
  <c r="AE11" i="6"/>
  <c r="AD11" i="6"/>
  <c r="AC11" i="6"/>
  <c r="AB11" i="6"/>
  <c r="AA11" i="6"/>
  <c r="Z11" i="6"/>
  <c r="Y11" i="6"/>
  <c r="AF10" i="6"/>
  <c r="AE10" i="6"/>
  <c r="AD10" i="6"/>
  <c r="AC10" i="6"/>
  <c r="AB10" i="6"/>
  <c r="AA10" i="6"/>
  <c r="Z10" i="6"/>
  <c r="Y10" i="6"/>
  <c r="AF9" i="6"/>
  <c r="AE9" i="6"/>
  <c r="AD9" i="6"/>
  <c r="AC9" i="6"/>
  <c r="AB9" i="6"/>
  <c r="AA9" i="6"/>
  <c r="Z9" i="6"/>
  <c r="Y9" i="6"/>
  <c r="AF8" i="6"/>
  <c r="AE8" i="6"/>
  <c r="AD8" i="6"/>
  <c r="AC8" i="6"/>
  <c r="AB8" i="6"/>
  <c r="AA8" i="6"/>
  <c r="Z8" i="6"/>
  <c r="Y8" i="6"/>
  <c r="AF7" i="6"/>
  <c r="AE7" i="6"/>
  <c r="AD7" i="6"/>
  <c r="AC7" i="6"/>
  <c r="AB7" i="6"/>
  <c r="AA7" i="6"/>
  <c r="Z7" i="6"/>
  <c r="Y7" i="6"/>
  <c r="AF6" i="6"/>
  <c r="AE6" i="6"/>
  <c r="AD6" i="6"/>
  <c r="AC6" i="6"/>
  <c r="AB6" i="6"/>
  <c r="AA6" i="6"/>
  <c r="Z6" i="6"/>
  <c r="Y6" i="6"/>
  <c r="AF5" i="6"/>
  <c r="AE5" i="6"/>
  <c r="AD5" i="6"/>
  <c r="AC5" i="6"/>
  <c r="AB5" i="6"/>
  <c r="AA5" i="6"/>
  <c r="Z5" i="6"/>
  <c r="Y5" i="6"/>
  <c r="AF4" i="6"/>
  <c r="AE4" i="6"/>
  <c r="AD4" i="6"/>
  <c r="AC4" i="6"/>
  <c r="AB4" i="6"/>
  <c r="AA4" i="6"/>
  <c r="Z4" i="6"/>
  <c r="Y4" i="6"/>
  <c r="AF18" i="7"/>
  <c r="AE18" i="7"/>
  <c r="AD18" i="7"/>
  <c r="AC18" i="7"/>
  <c r="AB18" i="7"/>
  <c r="AA18" i="7"/>
  <c r="Z18" i="7"/>
  <c r="Y18" i="7"/>
  <c r="AF17" i="7"/>
  <c r="AE17" i="7"/>
  <c r="AD17" i="7"/>
  <c r="AC17" i="7"/>
  <c r="AB17" i="7"/>
  <c r="AA17" i="7"/>
  <c r="Z17" i="7"/>
  <c r="Y17" i="7"/>
  <c r="AF16" i="7"/>
  <c r="AE16" i="7"/>
  <c r="AD16" i="7"/>
  <c r="AC16" i="7"/>
  <c r="AB16" i="7"/>
  <c r="AA16" i="7"/>
  <c r="Z16" i="7"/>
  <c r="Y16" i="7"/>
  <c r="AF15" i="7"/>
  <c r="AE15" i="7"/>
  <c r="AD15" i="7"/>
  <c r="AC15" i="7"/>
  <c r="AB15" i="7"/>
  <c r="AA15" i="7"/>
  <c r="Z15" i="7"/>
  <c r="Y15" i="7"/>
  <c r="AF14" i="7"/>
  <c r="AE14" i="7"/>
  <c r="AD14" i="7"/>
  <c r="AC14" i="7"/>
  <c r="AB14" i="7"/>
  <c r="AA14" i="7"/>
  <c r="Z14" i="7"/>
  <c r="Y14" i="7"/>
  <c r="AF13" i="7"/>
  <c r="AE13" i="7"/>
  <c r="AD13" i="7"/>
  <c r="AC13" i="7"/>
  <c r="AB13" i="7"/>
  <c r="AA13" i="7"/>
  <c r="Z13" i="7"/>
  <c r="Y13" i="7"/>
  <c r="AF12" i="7"/>
  <c r="AE12" i="7"/>
  <c r="AD12" i="7"/>
  <c r="AC12" i="7"/>
  <c r="AB12" i="7"/>
  <c r="AA12" i="7"/>
  <c r="Z12" i="7"/>
  <c r="Y12" i="7"/>
  <c r="AF11" i="7"/>
  <c r="AE11" i="7"/>
  <c r="AD11" i="7"/>
  <c r="AC11" i="7"/>
  <c r="AB11" i="7"/>
  <c r="AA11" i="7"/>
  <c r="Z11" i="7"/>
  <c r="Y11" i="7"/>
  <c r="AF10" i="7"/>
  <c r="AE10" i="7"/>
  <c r="AD10" i="7"/>
  <c r="AC10" i="7"/>
  <c r="AB10" i="7"/>
  <c r="AA10" i="7"/>
  <c r="Z10" i="7"/>
  <c r="Y10" i="7"/>
  <c r="AF9" i="7"/>
  <c r="AE9" i="7"/>
  <c r="AD9" i="7"/>
  <c r="AC9" i="7"/>
  <c r="AB9" i="7"/>
  <c r="AA9" i="7"/>
  <c r="Z9" i="7"/>
  <c r="Y9" i="7"/>
  <c r="AF8" i="7"/>
  <c r="AE8" i="7"/>
  <c r="AD8" i="7"/>
  <c r="AC8" i="7"/>
  <c r="AB8" i="7"/>
  <c r="AA8" i="7"/>
  <c r="Z8" i="7"/>
  <c r="Y8" i="7"/>
  <c r="AF7" i="7"/>
  <c r="AE7" i="7"/>
  <c r="AD7" i="7"/>
  <c r="AC7" i="7"/>
  <c r="AB7" i="7"/>
  <c r="AA7" i="7"/>
  <c r="Z7" i="7"/>
  <c r="Y7" i="7"/>
  <c r="AF6" i="7"/>
  <c r="AE6" i="7"/>
  <c r="AD6" i="7"/>
  <c r="AC6" i="7"/>
  <c r="AB6" i="7"/>
  <c r="AA6" i="7"/>
  <c r="Z6" i="7"/>
  <c r="Y6" i="7"/>
  <c r="AF5" i="7"/>
  <c r="AE5" i="7"/>
  <c r="AD5" i="7"/>
  <c r="AC5" i="7"/>
  <c r="AB5" i="7"/>
  <c r="AA5" i="7"/>
  <c r="Z5" i="7"/>
  <c r="Y5" i="7"/>
  <c r="AF4" i="7"/>
  <c r="AE4" i="7"/>
  <c r="AD4" i="7"/>
  <c r="AC4" i="7"/>
  <c r="AB4" i="7"/>
  <c r="AA4" i="7"/>
  <c r="Z4" i="7"/>
  <c r="Y4" i="7"/>
  <c r="AF18" i="8"/>
  <c r="AE18" i="8"/>
  <c r="AD18" i="8"/>
  <c r="AC18" i="8"/>
  <c r="AB18" i="8"/>
  <c r="AA18" i="8"/>
  <c r="Z18" i="8"/>
  <c r="Y18" i="8"/>
  <c r="AF17" i="8"/>
  <c r="AE17" i="8"/>
  <c r="AD17" i="8"/>
  <c r="AC17" i="8"/>
  <c r="AB17" i="8"/>
  <c r="AA17" i="8"/>
  <c r="Z17" i="8"/>
  <c r="Y17" i="8"/>
  <c r="AF16" i="8"/>
  <c r="AE16" i="8"/>
  <c r="AD16" i="8"/>
  <c r="AC16" i="8"/>
  <c r="AB16" i="8"/>
  <c r="AA16" i="8"/>
  <c r="Z16" i="8"/>
  <c r="Y16" i="8"/>
  <c r="AF15" i="8"/>
  <c r="AE15" i="8"/>
  <c r="AD15" i="8"/>
  <c r="AC15" i="8"/>
  <c r="AB15" i="8"/>
  <c r="AA15" i="8"/>
  <c r="Z15" i="8"/>
  <c r="Y15" i="8"/>
  <c r="AF14" i="8"/>
  <c r="AE14" i="8"/>
  <c r="AD14" i="8"/>
  <c r="AC14" i="8"/>
  <c r="AB14" i="8"/>
  <c r="AA14" i="8"/>
  <c r="Z14" i="8"/>
  <c r="Y14" i="8"/>
  <c r="AF13" i="8"/>
  <c r="AE13" i="8"/>
  <c r="AD13" i="8"/>
  <c r="AC13" i="8"/>
  <c r="AB13" i="8"/>
  <c r="AA13" i="8"/>
  <c r="Z13" i="8"/>
  <c r="Y13" i="8"/>
  <c r="AF12" i="8"/>
  <c r="AE12" i="8"/>
  <c r="AD12" i="8"/>
  <c r="AC12" i="8"/>
  <c r="AB12" i="8"/>
  <c r="AA12" i="8"/>
  <c r="Z12" i="8"/>
  <c r="Y12" i="8"/>
  <c r="AF11" i="8"/>
  <c r="AE11" i="8"/>
  <c r="AD11" i="8"/>
  <c r="AC11" i="8"/>
  <c r="AB11" i="8"/>
  <c r="AA11" i="8"/>
  <c r="Z11" i="8"/>
  <c r="Y11" i="8"/>
  <c r="AF10" i="8"/>
  <c r="AE10" i="8"/>
  <c r="AD10" i="8"/>
  <c r="AC10" i="8"/>
  <c r="AB10" i="8"/>
  <c r="AA10" i="8"/>
  <c r="Z10" i="8"/>
  <c r="Y10" i="8"/>
  <c r="AF9" i="8"/>
  <c r="AE9" i="8"/>
  <c r="AD9" i="8"/>
  <c r="AC9" i="8"/>
  <c r="AB9" i="8"/>
  <c r="AA9" i="8"/>
  <c r="Z9" i="8"/>
  <c r="Y9" i="8"/>
  <c r="AF8" i="8"/>
  <c r="AE8" i="8"/>
  <c r="AD8" i="8"/>
  <c r="AC8" i="8"/>
  <c r="AB8" i="8"/>
  <c r="AA8" i="8"/>
  <c r="Z8" i="8"/>
  <c r="Y8" i="8"/>
  <c r="AF7" i="8"/>
  <c r="AE7" i="8"/>
  <c r="AD7" i="8"/>
  <c r="AC7" i="8"/>
  <c r="AB7" i="8"/>
  <c r="AA7" i="8"/>
  <c r="Z7" i="8"/>
  <c r="Y7" i="8"/>
  <c r="AF6" i="8"/>
  <c r="AE6" i="8"/>
  <c r="AD6" i="8"/>
  <c r="AC6" i="8"/>
  <c r="AB6" i="8"/>
  <c r="AA6" i="8"/>
  <c r="Z6" i="8"/>
  <c r="Y6" i="8"/>
  <c r="AF5" i="8"/>
  <c r="AE5" i="8"/>
  <c r="AD5" i="8"/>
  <c r="AC5" i="8"/>
  <c r="AB5" i="8"/>
  <c r="AA5" i="8"/>
  <c r="Z5" i="8"/>
  <c r="Y5" i="8"/>
  <c r="AF4" i="8"/>
  <c r="AE4" i="8"/>
  <c r="AD4" i="8"/>
  <c r="AC4" i="8"/>
  <c r="AB4" i="8"/>
  <c r="AA4" i="8"/>
  <c r="Z4" i="8"/>
  <c r="Y4" i="8"/>
  <c r="AF18" i="9"/>
  <c r="AE18" i="9"/>
  <c r="AD18" i="9"/>
  <c r="AC18" i="9"/>
  <c r="AB18" i="9"/>
  <c r="AA18" i="9"/>
  <c r="Z18" i="9"/>
  <c r="Y18" i="9"/>
  <c r="AF17" i="9"/>
  <c r="AE17" i="9"/>
  <c r="AD17" i="9"/>
  <c r="AC17" i="9"/>
  <c r="AB17" i="9"/>
  <c r="AA17" i="9"/>
  <c r="Z17" i="9"/>
  <c r="Y17" i="9"/>
  <c r="AF16" i="9"/>
  <c r="AE16" i="9"/>
  <c r="AD16" i="9"/>
  <c r="AC16" i="9"/>
  <c r="AB16" i="9"/>
  <c r="AA16" i="9"/>
  <c r="Z16" i="9"/>
  <c r="Y16" i="9"/>
  <c r="AF15" i="9"/>
  <c r="AE15" i="9"/>
  <c r="AD15" i="9"/>
  <c r="AC15" i="9"/>
  <c r="AB15" i="9"/>
  <c r="AA15" i="9"/>
  <c r="Z15" i="9"/>
  <c r="Y15" i="9"/>
  <c r="AF14" i="9"/>
  <c r="AE14" i="9"/>
  <c r="AD14" i="9"/>
  <c r="AC14" i="9"/>
  <c r="AB14" i="9"/>
  <c r="AA14" i="9"/>
  <c r="Z14" i="9"/>
  <c r="Y14" i="9"/>
  <c r="AF13" i="9"/>
  <c r="AE13" i="9"/>
  <c r="AD13" i="9"/>
  <c r="AC13" i="9"/>
  <c r="AB13" i="9"/>
  <c r="AA13" i="9"/>
  <c r="Z13" i="9"/>
  <c r="Y13" i="9"/>
  <c r="AF12" i="9"/>
  <c r="AE12" i="9"/>
  <c r="AD12" i="9"/>
  <c r="AC12" i="9"/>
  <c r="AB12" i="9"/>
  <c r="AA12" i="9"/>
  <c r="Z12" i="9"/>
  <c r="Y12" i="9"/>
  <c r="AF11" i="9"/>
  <c r="AE11" i="9"/>
  <c r="AD11" i="9"/>
  <c r="AC11" i="9"/>
  <c r="AB11" i="9"/>
  <c r="AA11" i="9"/>
  <c r="Z11" i="9"/>
  <c r="Y11" i="9"/>
  <c r="AF10" i="9"/>
  <c r="AE10" i="9"/>
  <c r="AD10" i="9"/>
  <c r="AC10" i="9"/>
  <c r="AB10" i="9"/>
  <c r="AA10" i="9"/>
  <c r="Z10" i="9"/>
  <c r="Y10" i="9"/>
  <c r="AF9" i="9"/>
  <c r="AE9" i="9"/>
  <c r="AD9" i="9"/>
  <c r="AC9" i="9"/>
  <c r="AB9" i="9"/>
  <c r="AA9" i="9"/>
  <c r="Z9" i="9"/>
  <c r="Y9" i="9"/>
  <c r="AF8" i="9"/>
  <c r="AE8" i="9"/>
  <c r="AD8" i="9"/>
  <c r="AC8" i="9"/>
  <c r="AB8" i="9"/>
  <c r="AA8" i="9"/>
  <c r="Z8" i="9"/>
  <c r="Y8" i="9"/>
  <c r="AF7" i="9"/>
  <c r="AE7" i="9"/>
  <c r="AD7" i="9"/>
  <c r="AC7" i="9"/>
  <c r="AB7" i="9"/>
  <c r="AA7" i="9"/>
  <c r="Z7" i="9"/>
  <c r="Y7" i="9"/>
  <c r="AF6" i="9"/>
  <c r="AE6" i="9"/>
  <c r="AD6" i="9"/>
  <c r="AC6" i="9"/>
  <c r="AB6" i="9"/>
  <c r="AA6" i="9"/>
  <c r="Z6" i="9"/>
  <c r="Y6" i="9"/>
  <c r="AF5" i="9"/>
  <c r="AE5" i="9"/>
  <c r="AD5" i="9"/>
  <c r="AC5" i="9"/>
  <c r="AB5" i="9"/>
  <c r="AA5" i="9"/>
  <c r="Z5" i="9"/>
  <c r="Y5" i="9"/>
  <c r="AF4" i="9"/>
  <c r="AE4" i="9"/>
  <c r="AD4" i="9"/>
  <c r="AC4" i="9"/>
  <c r="AB4" i="9"/>
  <c r="AA4" i="9"/>
  <c r="Z4" i="9"/>
  <c r="Y4" i="9"/>
  <c r="AF18" i="10"/>
  <c r="AE18" i="10"/>
  <c r="AD18" i="10"/>
  <c r="AC18" i="10"/>
  <c r="AB18" i="10"/>
  <c r="AA18" i="10"/>
  <c r="Z18" i="10"/>
  <c r="Y18" i="10"/>
  <c r="AF17" i="10"/>
  <c r="AE17" i="10"/>
  <c r="AD17" i="10"/>
  <c r="AC17" i="10"/>
  <c r="AB17" i="10"/>
  <c r="AA17" i="10"/>
  <c r="Z17" i="10"/>
  <c r="Y17" i="10"/>
  <c r="AF16" i="10"/>
  <c r="AE16" i="10"/>
  <c r="AD16" i="10"/>
  <c r="AC16" i="10"/>
  <c r="AB16" i="10"/>
  <c r="AA16" i="10"/>
  <c r="Z16" i="10"/>
  <c r="Y16" i="10"/>
  <c r="AF15" i="10"/>
  <c r="AE15" i="10"/>
  <c r="AD15" i="10"/>
  <c r="AC15" i="10"/>
  <c r="AB15" i="10"/>
  <c r="AA15" i="10"/>
  <c r="Z15" i="10"/>
  <c r="Y15" i="10"/>
  <c r="AF14" i="10"/>
  <c r="AE14" i="10"/>
  <c r="AD14" i="10"/>
  <c r="AC14" i="10"/>
  <c r="AB14" i="10"/>
  <c r="AA14" i="10"/>
  <c r="Z14" i="10"/>
  <c r="Y14" i="10"/>
  <c r="AF13" i="10"/>
  <c r="AE13" i="10"/>
  <c r="AD13" i="10"/>
  <c r="AC13" i="10"/>
  <c r="AB13" i="10"/>
  <c r="AA13" i="10"/>
  <c r="Z13" i="10"/>
  <c r="Y13" i="10"/>
  <c r="AF12" i="10"/>
  <c r="AE12" i="10"/>
  <c r="AD12" i="10"/>
  <c r="AC12" i="10"/>
  <c r="AB12" i="10"/>
  <c r="AA12" i="10"/>
  <c r="Z12" i="10"/>
  <c r="Y12" i="10"/>
  <c r="AF11" i="10"/>
  <c r="AE11" i="10"/>
  <c r="AD11" i="10"/>
  <c r="AC11" i="10"/>
  <c r="AB11" i="10"/>
  <c r="AA11" i="10"/>
  <c r="Z11" i="10"/>
  <c r="Y11" i="10"/>
  <c r="AF10" i="10"/>
  <c r="AE10" i="10"/>
  <c r="AD10" i="10"/>
  <c r="AC10" i="10"/>
  <c r="AB10" i="10"/>
  <c r="AA10" i="10"/>
  <c r="Z10" i="10"/>
  <c r="Y10" i="10"/>
  <c r="AF9" i="10"/>
  <c r="AE9" i="10"/>
  <c r="AD9" i="10"/>
  <c r="AC9" i="10"/>
  <c r="AB9" i="10"/>
  <c r="AA9" i="10"/>
  <c r="Z9" i="10"/>
  <c r="Y9" i="10"/>
  <c r="AF8" i="10"/>
  <c r="AE8" i="10"/>
  <c r="AD8" i="10"/>
  <c r="AC8" i="10"/>
  <c r="AB8" i="10"/>
  <c r="AA8" i="10"/>
  <c r="Z8" i="10"/>
  <c r="Y8" i="10"/>
  <c r="AF7" i="10"/>
  <c r="AE7" i="10"/>
  <c r="AD7" i="10"/>
  <c r="AC7" i="10"/>
  <c r="AB7" i="10"/>
  <c r="AA7" i="10"/>
  <c r="Z7" i="10"/>
  <c r="Y7" i="10"/>
  <c r="AF6" i="10"/>
  <c r="AE6" i="10"/>
  <c r="AD6" i="10"/>
  <c r="AC6" i="10"/>
  <c r="AB6" i="10"/>
  <c r="AA6" i="10"/>
  <c r="Z6" i="10"/>
  <c r="Y6" i="10"/>
  <c r="AF5" i="10"/>
  <c r="AE5" i="10"/>
  <c r="AD5" i="10"/>
  <c r="AC5" i="10"/>
  <c r="AB5" i="10"/>
  <c r="AA5" i="10"/>
  <c r="Z5" i="10"/>
  <c r="Y5" i="10"/>
  <c r="AF4" i="10"/>
  <c r="AE4" i="10"/>
  <c r="AD4" i="10"/>
  <c r="AC4" i="10"/>
  <c r="AB4" i="10"/>
  <c r="AA4" i="10"/>
  <c r="Z4" i="10"/>
  <c r="Y4" i="10"/>
  <c r="AF18" i="11"/>
  <c r="AE18" i="11"/>
  <c r="AD18" i="11"/>
  <c r="AC18" i="11"/>
  <c r="AB18" i="11"/>
  <c r="AA18" i="11"/>
  <c r="Z18" i="11"/>
  <c r="Y18" i="11"/>
  <c r="AF17" i="11"/>
  <c r="AE17" i="11"/>
  <c r="AD17" i="11"/>
  <c r="AC17" i="11"/>
  <c r="AB17" i="11"/>
  <c r="AA17" i="11"/>
  <c r="Z17" i="11"/>
  <c r="Y17" i="11"/>
  <c r="AF16" i="11"/>
  <c r="AE16" i="11"/>
  <c r="AD16" i="11"/>
  <c r="AC16" i="11"/>
  <c r="AB16" i="11"/>
  <c r="AA16" i="11"/>
  <c r="Z16" i="11"/>
  <c r="Y16" i="11"/>
  <c r="AF15" i="11"/>
  <c r="AE15" i="11"/>
  <c r="AD15" i="11"/>
  <c r="AC15" i="11"/>
  <c r="AB15" i="11"/>
  <c r="AA15" i="11"/>
  <c r="Z15" i="11"/>
  <c r="Y15" i="11"/>
  <c r="AF14" i="11"/>
  <c r="AE14" i="11"/>
  <c r="AD14" i="11"/>
  <c r="AC14" i="11"/>
  <c r="AB14" i="11"/>
  <c r="AA14" i="11"/>
  <c r="Z14" i="11"/>
  <c r="Y14" i="11"/>
  <c r="AF13" i="11"/>
  <c r="AE13" i="11"/>
  <c r="AD13" i="11"/>
  <c r="AC13" i="11"/>
  <c r="AB13" i="11"/>
  <c r="AA13" i="11"/>
  <c r="Z13" i="11"/>
  <c r="Y13" i="11"/>
  <c r="AF12" i="11"/>
  <c r="AE12" i="11"/>
  <c r="AD12" i="11"/>
  <c r="AC12" i="11"/>
  <c r="AB12" i="11"/>
  <c r="AA12" i="11"/>
  <c r="Z12" i="11"/>
  <c r="Y12" i="11"/>
  <c r="AF11" i="11"/>
  <c r="AE11" i="11"/>
  <c r="AD11" i="11"/>
  <c r="AC11" i="11"/>
  <c r="AB11" i="11"/>
  <c r="AA11" i="11"/>
  <c r="Z11" i="11"/>
  <c r="Y11" i="11"/>
  <c r="AF10" i="11"/>
  <c r="AE10" i="11"/>
  <c r="AD10" i="11"/>
  <c r="AC10" i="11"/>
  <c r="AB10" i="11"/>
  <c r="AA10" i="11"/>
  <c r="Z10" i="11"/>
  <c r="Y10" i="11"/>
  <c r="AF9" i="11"/>
  <c r="AE9" i="11"/>
  <c r="AD9" i="11"/>
  <c r="AC9" i="11"/>
  <c r="AB9" i="11"/>
  <c r="AA9" i="11"/>
  <c r="Z9" i="11"/>
  <c r="Y9" i="11"/>
  <c r="AF8" i="11"/>
  <c r="AE8" i="11"/>
  <c r="AD8" i="11"/>
  <c r="AC8" i="11"/>
  <c r="AB8" i="11"/>
  <c r="AA8" i="11"/>
  <c r="Z8" i="11"/>
  <c r="Y8" i="11"/>
  <c r="AF7" i="11"/>
  <c r="AE7" i="11"/>
  <c r="AD7" i="11"/>
  <c r="AC7" i="11"/>
  <c r="AB7" i="11"/>
  <c r="AA7" i="11"/>
  <c r="Z7" i="11"/>
  <c r="Y7" i="11"/>
  <c r="AF6" i="11"/>
  <c r="AE6" i="11"/>
  <c r="AD6" i="11"/>
  <c r="AC6" i="11"/>
  <c r="AB6" i="11"/>
  <c r="AA6" i="11"/>
  <c r="Z6" i="11"/>
  <c r="Y6" i="11"/>
  <c r="AF5" i="11"/>
  <c r="AE5" i="11"/>
  <c r="AD5" i="11"/>
  <c r="AC5" i="11"/>
  <c r="AB5" i="11"/>
  <c r="AA5" i="11"/>
  <c r="Z5" i="11"/>
  <c r="Y5" i="11"/>
  <c r="AF4" i="11"/>
  <c r="AE4" i="11"/>
  <c r="AD4" i="11"/>
  <c r="AC4" i="11"/>
  <c r="AB4" i="11"/>
  <c r="AA4" i="11"/>
  <c r="Z4" i="11"/>
  <c r="Y4" i="11"/>
  <c r="AF18" i="12"/>
  <c r="AE18" i="12"/>
  <c r="AD18" i="12"/>
  <c r="AC18" i="12"/>
  <c r="AB18" i="12"/>
  <c r="AA18" i="12"/>
  <c r="Z18" i="12"/>
  <c r="Y18" i="12"/>
  <c r="AF17" i="12"/>
  <c r="AE17" i="12"/>
  <c r="AD17" i="12"/>
  <c r="AC17" i="12"/>
  <c r="AB17" i="12"/>
  <c r="AA17" i="12"/>
  <c r="Z17" i="12"/>
  <c r="Y17" i="12"/>
  <c r="AF16" i="12"/>
  <c r="AE16" i="12"/>
  <c r="AD16" i="12"/>
  <c r="AC16" i="12"/>
  <c r="AB16" i="12"/>
  <c r="AA16" i="12"/>
  <c r="Z16" i="12"/>
  <c r="Y16" i="12"/>
  <c r="AF15" i="12"/>
  <c r="AE15" i="12"/>
  <c r="AD15" i="12"/>
  <c r="AC15" i="12"/>
  <c r="AB15" i="12"/>
  <c r="AA15" i="12"/>
  <c r="Z15" i="12"/>
  <c r="Y15" i="12"/>
  <c r="AF14" i="12"/>
  <c r="AE14" i="12"/>
  <c r="AD14" i="12"/>
  <c r="AC14" i="12"/>
  <c r="AB14" i="12"/>
  <c r="AA14" i="12"/>
  <c r="Z14" i="12"/>
  <c r="Y14" i="12"/>
  <c r="AF13" i="12"/>
  <c r="AE13" i="12"/>
  <c r="AD13" i="12"/>
  <c r="AC13" i="12"/>
  <c r="AB13" i="12"/>
  <c r="AA13" i="12"/>
  <c r="Z13" i="12"/>
  <c r="Y13" i="12"/>
  <c r="AF12" i="12"/>
  <c r="AE12" i="12"/>
  <c r="AD12" i="12"/>
  <c r="AC12" i="12"/>
  <c r="AB12" i="12"/>
  <c r="AA12" i="12"/>
  <c r="Z12" i="12"/>
  <c r="Y12" i="12"/>
  <c r="AF11" i="12"/>
  <c r="AE11" i="12"/>
  <c r="AD11" i="12"/>
  <c r="AC11" i="12"/>
  <c r="AB11" i="12"/>
  <c r="AA11" i="12"/>
  <c r="Z11" i="12"/>
  <c r="Y11" i="12"/>
  <c r="AF10" i="12"/>
  <c r="AE10" i="12"/>
  <c r="AD10" i="12"/>
  <c r="AC10" i="12"/>
  <c r="AB10" i="12"/>
  <c r="AA10" i="12"/>
  <c r="Z10" i="12"/>
  <c r="Y10" i="12"/>
  <c r="AF9" i="12"/>
  <c r="AE9" i="12"/>
  <c r="AD9" i="12"/>
  <c r="AC9" i="12"/>
  <c r="AB9" i="12"/>
  <c r="AA9" i="12"/>
  <c r="Z9" i="12"/>
  <c r="Y9" i="12"/>
  <c r="AF8" i="12"/>
  <c r="AE8" i="12"/>
  <c r="AD8" i="12"/>
  <c r="AC8" i="12"/>
  <c r="AB8" i="12"/>
  <c r="AA8" i="12"/>
  <c r="Z8" i="12"/>
  <c r="Y8" i="12"/>
  <c r="AF7" i="12"/>
  <c r="AE7" i="12"/>
  <c r="AD7" i="12"/>
  <c r="AC7" i="12"/>
  <c r="AB7" i="12"/>
  <c r="AA7" i="12"/>
  <c r="Z7" i="12"/>
  <c r="Y7" i="12"/>
  <c r="AF6" i="12"/>
  <c r="AE6" i="12"/>
  <c r="AD6" i="12"/>
  <c r="AC6" i="12"/>
  <c r="AB6" i="12"/>
  <c r="AA6" i="12"/>
  <c r="Z6" i="12"/>
  <c r="Y6" i="12"/>
  <c r="AF5" i="12"/>
  <c r="AE5" i="12"/>
  <c r="AD5" i="12"/>
  <c r="AC5" i="12"/>
  <c r="AB5" i="12"/>
  <c r="AA5" i="12"/>
  <c r="Z5" i="12"/>
  <c r="Y5" i="12"/>
  <c r="AF4" i="12"/>
  <c r="AE4" i="12"/>
  <c r="AD4" i="12"/>
  <c r="AC4" i="12"/>
  <c r="AB4" i="12"/>
  <c r="AA4" i="12"/>
  <c r="Z4" i="12"/>
  <c r="Y4" i="12"/>
  <c r="AF18" i="13"/>
  <c r="AE18" i="13"/>
  <c r="AD18" i="13"/>
  <c r="AC18" i="13"/>
  <c r="AB18" i="13"/>
  <c r="AA18" i="13"/>
  <c r="Z18" i="13"/>
  <c r="Y18" i="13"/>
  <c r="AF17" i="13"/>
  <c r="AE17" i="13"/>
  <c r="AD17" i="13"/>
  <c r="AC17" i="13"/>
  <c r="AB17" i="13"/>
  <c r="AA17" i="13"/>
  <c r="Z17" i="13"/>
  <c r="Y17" i="13"/>
  <c r="AF16" i="13"/>
  <c r="AE16" i="13"/>
  <c r="AD16" i="13"/>
  <c r="AC16" i="13"/>
  <c r="AB16" i="13"/>
  <c r="AA16" i="13"/>
  <c r="Z16" i="13"/>
  <c r="Y16" i="13"/>
  <c r="AF15" i="13"/>
  <c r="AE15" i="13"/>
  <c r="AD15" i="13"/>
  <c r="AC15" i="13"/>
  <c r="AB15" i="13"/>
  <c r="AA15" i="13"/>
  <c r="Z15" i="13"/>
  <c r="Y15" i="13"/>
  <c r="AF14" i="13"/>
  <c r="AE14" i="13"/>
  <c r="AD14" i="13"/>
  <c r="AC14" i="13"/>
  <c r="AB14" i="13"/>
  <c r="AA14" i="13"/>
  <c r="Z14" i="13"/>
  <c r="Y14" i="13"/>
  <c r="AF13" i="13"/>
  <c r="AE13" i="13"/>
  <c r="AD13" i="13"/>
  <c r="AC13" i="13"/>
  <c r="AB13" i="13"/>
  <c r="AA13" i="13"/>
  <c r="Z13" i="13"/>
  <c r="Y13" i="13"/>
  <c r="AF12" i="13"/>
  <c r="AE12" i="13"/>
  <c r="AD12" i="13"/>
  <c r="AC12" i="13"/>
  <c r="AB12" i="13"/>
  <c r="AA12" i="13"/>
  <c r="Z12" i="13"/>
  <c r="Y12" i="13"/>
  <c r="AF11" i="13"/>
  <c r="AE11" i="13"/>
  <c r="AD11" i="13"/>
  <c r="AC11" i="13"/>
  <c r="AB11" i="13"/>
  <c r="AA11" i="13"/>
  <c r="Z11" i="13"/>
  <c r="Y11" i="13"/>
  <c r="AF10" i="13"/>
  <c r="AE10" i="13"/>
  <c r="AD10" i="13"/>
  <c r="AC10" i="13"/>
  <c r="AB10" i="13"/>
  <c r="AA10" i="13"/>
  <c r="Z10" i="13"/>
  <c r="Y10" i="13"/>
  <c r="AF9" i="13"/>
  <c r="AE9" i="13"/>
  <c r="AD9" i="13"/>
  <c r="AC9" i="13"/>
  <c r="AB9" i="13"/>
  <c r="AA9" i="13"/>
  <c r="Z9" i="13"/>
  <c r="Y9" i="13"/>
  <c r="AF8" i="13"/>
  <c r="AE8" i="13"/>
  <c r="AD8" i="13"/>
  <c r="AC8" i="13"/>
  <c r="AB8" i="13"/>
  <c r="AA8" i="13"/>
  <c r="Z8" i="13"/>
  <c r="Y8" i="13"/>
  <c r="AF7" i="13"/>
  <c r="AE7" i="13"/>
  <c r="AD7" i="13"/>
  <c r="AC7" i="13"/>
  <c r="AB7" i="13"/>
  <c r="AA7" i="13"/>
  <c r="Z7" i="13"/>
  <c r="Y7" i="13"/>
  <c r="AF6" i="13"/>
  <c r="AE6" i="13"/>
  <c r="AD6" i="13"/>
  <c r="AC6" i="13"/>
  <c r="AB6" i="13"/>
  <c r="AA6" i="13"/>
  <c r="Z6" i="13"/>
  <c r="Y6" i="13"/>
  <c r="AF5" i="13"/>
  <c r="AE5" i="13"/>
  <c r="AD5" i="13"/>
  <c r="AC5" i="13"/>
  <c r="AB5" i="13"/>
  <c r="AA5" i="13"/>
  <c r="Z5" i="13"/>
  <c r="Y5" i="13"/>
  <c r="AF4" i="13"/>
  <c r="AE4" i="13"/>
  <c r="AD4" i="13"/>
  <c r="AC4" i="13"/>
  <c r="AB4" i="13"/>
  <c r="AA4" i="13"/>
  <c r="Z4" i="13"/>
  <c r="Y4" i="13"/>
  <c r="AF18" i="14"/>
  <c r="AE18" i="14"/>
  <c r="AD18" i="14"/>
  <c r="AC18" i="14"/>
  <c r="AB18" i="14"/>
  <c r="AA18" i="14"/>
  <c r="Z18" i="14"/>
  <c r="Y18" i="14"/>
  <c r="AF17" i="14"/>
  <c r="AE17" i="14"/>
  <c r="AD17" i="14"/>
  <c r="AC17" i="14"/>
  <c r="AB17" i="14"/>
  <c r="AA17" i="14"/>
  <c r="Z17" i="14"/>
  <c r="Y17" i="14"/>
  <c r="AF16" i="14"/>
  <c r="AE16" i="14"/>
  <c r="AD16" i="14"/>
  <c r="AC16" i="14"/>
  <c r="AB16" i="14"/>
  <c r="AA16" i="14"/>
  <c r="Z16" i="14"/>
  <c r="Y16" i="14"/>
  <c r="AF15" i="14"/>
  <c r="AE15" i="14"/>
  <c r="AD15" i="14"/>
  <c r="AC15" i="14"/>
  <c r="AB15" i="14"/>
  <c r="AA15" i="14"/>
  <c r="Z15" i="14"/>
  <c r="Y15" i="14"/>
  <c r="AF14" i="14"/>
  <c r="AE14" i="14"/>
  <c r="AD14" i="14"/>
  <c r="AC14" i="14"/>
  <c r="AB14" i="14"/>
  <c r="AA14" i="14"/>
  <c r="Z14" i="14"/>
  <c r="Y14" i="14"/>
  <c r="AF13" i="14"/>
  <c r="AE13" i="14"/>
  <c r="AD13" i="14"/>
  <c r="AC13" i="14"/>
  <c r="AB13" i="14"/>
  <c r="AA13" i="14"/>
  <c r="Z13" i="14"/>
  <c r="Y13" i="14"/>
  <c r="AF12" i="14"/>
  <c r="AE12" i="14"/>
  <c r="AD12" i="14"/>
  <c r="AC12" i="14"/>
  <c r="AB12" i="14"/>
  <c r="AA12" i="14"/>
  <c r="Z12" i="14"/>
  <c r="Y12" i="14"/>
  <c r="AF11" i="14"/>
  <c r="AE11" i="14"/>
  <c r="AD11" i="14"/>
  <c r="AC11" i="14"/>
  <c r="AB11" i="14"/>
  <c r="AA11" i="14"/>
  <c r="Z11" i="14"/>
  <c r="Y11" i="14"/>
  <c r="AF10" i="14"/>
  <c r="AE10" i="14"/>
  <c r="AD10" i="14"/>
  <c r="AC10" i="14"/>
  <c r="AB10" i="14"/>
  <c r="AA10" i="14"/>
  <c r="Z10" i="14"/>
  <c r="Y10" i="14"/>
  <c r="AF9" i="14"/>
  <c r="AE9" i="14"/>
  <c r="AD9" i="14"/>
  <c r="AC9" i="14"/>
  <c r="AB9" i="14"/>
  <c r="AA9" i="14"/>
  <c r="Z9" i="14"/>
  <c r="Y9" i="14"/>
  <c r="AF8" i="14"/>
  <c r="AE8" i="14"/>
  <c r="AD8" i="14"/>
  <c r="AC8" i="14"/>
  <c r="AB8" i="14"/>
  <c r="AA8" i="14"/>
  <c r="Z8" i="14"/>
  <c r="Y8" i="14"/>
  <c r="AF7" i="14"/>
  <c r="AE7" i="14"/>
  <c r="AD7" i="14"/>
  <c r="AC7" i="14"/>
  <c r="AB7" i="14"/>
  <c r="AA7" i="14"/>
  <c r="Z7" i="14"/>
  <c r="Y7" i="14"/>
  <c r="AF6" i="14"/>
  <c r="AE6" i="14"/>
  <c r="AD6" i="14"/>
  <c r="AC6" i="14"/>
  <c r="AB6" i="14"/>
  <c r="AA6" i="14"/>
  <c r="Z6" i="14"/>
  <c r="Y6" i="14"/>
  <c r="AF5" i="14"/>
  <c r="AE5" i="14"/>
  <c r="AD5" i="14"/>
  <c r="AC5" i="14"/>
  <c r="AB5" i="14"/>
  <c r="AA5" i="14"/>
  <c r="Z5" i="14"/>
  <c r="Y5" i="14"/>
  <c r="AF4" i="14"/>
  <c r="AE4" i="14"/>
  <c r="AD4" i="14"/>
  <c r="AC4" i="14"/>
  <c r="AB4" i="14"/>
  <c r="AA4" i="14"/>
  <c r="Z4" i="14"/>
  <c r="Y4" i="14"/>
  <c r="AF18" i="15"/>
  <c r="AE18" i="15"/>
  <c r="AD18" i="15"/>
  <c r="AC18" i="15"/>
  <c r="AB18" i="15"/>
  <c r="AA18" i="15"/>
  <c r="Z18" i="15"/>
  <c r="Y18" i="15"/>
  <c r="AF17" i="15"/>
  <c r="AE17" i="15"/>
  <c r="AD17" i="15"/>
  <c r="AC17" i="15"/>
  <c r="AB17" i="15"/>
  <c r="AA17" i="15"/>
  <c r="Z17" i="15"/>
  <c r="Y17" i="15"/>
  <c r="AF16" i="15"/>
  <c r="AE16" i="15"/>
  <c r="AD16" i="15"/>
  <c r="AC16" i="15"/>
  <c r="AB16" i="15"/>
  <c r="AA16" i="15"/>
  <c r="Z16" i="15"/>
  <c r="Y16" i="15"/>
  <c r="AF15" i="15"/>
  <c r="AE15" i="15"/>
  <c r="AD15" i="15"/>
  <c r="AC15" i="15"/>
  <c r="AB15" i="15"/>
  <c r="AA15" i="15"/>
  <c r="Z15" i="15"/>
  <c r="Y15" i="15"/>
  <c r="AF14" i="15"/>
  <c r="AE14" i="15"/>
  <c r="AD14" i="15"/>
  <c r="AC14" i="15"/>
  <c r="AB14" i="15"/>
  <c r="AA14" i="15"/>
  <c r="Z14" i="15"/>
  <c r="Y14" i="15"/>
  <c r="AF13" i="15"/>
  <c r="AE13" i="15"/>
  <c r="AD13" i="15"/>
  <c r="AC13" i="15"/>
  <c r="AB13" i="15"/>
  <c r="AA13" i="15"/>
  <c r="Z13" i="15"/>
  <c r="Y13" i="15"/>
  <c r="AF12" i="15"/>
  <c r="AE12" i="15"/>
  <c r="AD12" i="15"/>
  <c r="AC12" i="15"/>
  <c r="AB12" i="15"/>
  <c r="AA12" i="15"/>
  <c r="Z12" i="15"/>
  <c r="Y12" i="15"/>
  <c r="AF11" i="15"/>
  <c r="AE11" i="15"/>
  <c r="AD11" i="15"/>
  <c r="AC11" i="15"/>
  <c r="AB11" i="15"/>
  <c r="AA11" i="15"/>
  <c r="Z11" i="15"/>
  <c r="Y11" i="15"/>
  <c r="AF10" i="15"/>
  <c r="AE10" i="15"/>
  <c r="AD10" i="15"/>
  <c r="AC10" i="15"/>
  <c r="AB10" i="15"/>
  <c r="AA10" i="15"/>
  <c r="Z10" i="15"/>
  <c r="Y10" i="15"/>
  <c r="AF9" i="15"/>
  <c r="AE9" i="15"/>
  <c r="AD9" i="15"/>
  <c r="AC9" i="15"/>
  <c r="AB9" i="15"/>
  <c r="AA9" i="15"/>
  <c r="Z9" i="15"/>
  <c r="Y9" i="15"/>
  <c r="AF8" i="15"/>
  <c r="AE8" i="15"/>
  <c r="AD8" i="15"/>
  <c r="AC8" i="15"/>
  <c r="AB8" i="15"/>
  <c r="AA8" i="15"/>
  <c r="Z8" i="15"/>
  <c r="Y8" i="15"/>
  <c r="AF7" i="15"/>
  <c r="AE7" i="15"/>
  <c r="AD7" i="15"/>
  <c r="AC7" i="15"/>
  <c r="AB7" i="15"/>
  <c r="AA7" i="15"/>
  <c r="Z7" i="15"/>
  <c r="Y7" i="15"/>
  <c r="AF6" i="15"/>
  <c r="AE6" i="15"/>
  <c r="AD6" i="15"/>
  <c r="AC6" i="15"/>
  <c r="AB6" i="15"/>
  <c r="AA6" i="15"/>
  <c r="Z6" i="15"/>
  <c r="Y6" i="15"/>
  <c r="AF5" i="15"/>
  <c r="AE5" i="15"/>
  <c r="AD5" i="15"/>
  <c r="AC5" i="15"/>
  <c r="AB5" i="15"/>
  <c r="AA5" i="15"/>
  <c r="Z5" i="15"/>
  <c r="Y5" i="15"/>
  <c r="AF4" i="15"/>
  <c r="AE4" i="15"/>
  <c r="AD4" i="15"/>
  <c r="AC4" i="15"/>
  <c r="AB4" i="15"/>
  <c r="AA4" i="15"/>
  <c r="Z4" i="15"/>
  <c r="Y4" i="15"/>
  <c r="AF18" i="16"/>
  <c r="AE18" i="16"/>
  <c r="AD18" i="16"/>
  <c r="AC18" i="16"/>
  <c r="AB18" i="16"/>
  <c r="AA18" i="16"/>
  <c r="Z18" i="16"/>
  <c r="Y18" i="16"/>
  <c r="AF17" i="16"/>
  <c r="AE17" i="16"/>
  <c r="AD17" i="16"/>
  <c r="AC17" i="16"/>
  <c r="AB17" i="16"/>
  <c r="AA17" i="16"/>
  <c r="Z17" i="16"/>
  <c r="Y17" i="16"/>
  <c r="AF16" i="16"/>
  <c r="AE16" i="16"/>
  <c r="AD16" i="16"/>
  <c r="AC16" i="16"/>
  <c r="AB16" i="16"/>
  <c r="AA16" i="16"/>
  <c r="Z16" i="16"/>
  <c r="Y16" i="16"/>
  <c r="AF15" i="16"/>
  <c r="AE15" i="16"/>
  <c r="AD15" i="16"/>
  <c r="AC15" i="16"/>
  <c r="AB15" i="16"/>
  <c r="AA15" i="16"/>
  <c r="Z15" i="16"/>
  <c r="Y15" i="16"/>
  <c r="AF14" i="16"/>
  <c r="AE14" i="16"/>
  <c r="AD14" i="16"/>
  <c r="AC14" i="16"/>
  <c r="AB14" i="16"/>
  <c r="AA14" i="16"/>
  <c r="Z14" i="16"/>
  <c r="Y14" i="16"/>
  <c r="AF13" i="16"/>
  <c r="AE13" i="16"/>
  <c r="AD13" i="16"/>
  <c r="AC13" i="16"/>
  <c r="AB13" i="16"/>
  <c r="AA13" i="16"/>
  <c r="Z13" i="16"/>
  <c r="Y13" i="16"/>
  <c r="AF12" i="16"/>
  <c r="AE12" i="16"/>
  <c r="AD12" i="16"/>
  <c r="AC12" i="16"/>
  <c r="AB12" i="16"/>
  <c r="AA12" i="16"/>
  <c r="Z12" i="16"/>
  <c r="Y12" i="16"/>
  <c r="AF11" i="16"/>
  <c r="AE11" i="16"/>
  <c r="AD11" i="16"/>
  <c r="AC11" i="16"/>
  <c r="AB11" i="16"/>
  <c r="AA11" i="16"/>
  <c r="Z11" i="16"/>
  <c r="Y11" i="16"/>
  <c r="AF10" i="16"/>
  <c r="AE10" i="16"/>
  <c r="AD10" i="16"/>
  <c r="AC10" i="16"/>
  <c r="AB10" i="16"/>
  <c r="AA10" i="16"/>
  <c r="Z10" i="16"/>
  <c r="Y10" i="16"/>
  <c r="AF9" i="16"/>
  <c r="AE9" i="16"/>
  <c r="AD9" i="16"/>
  <c r="AC9" i="16"/>
  <c r="AB9" i="16"/>
  <c r="AA9" i="16"/>
  <c r="Z9" i="16"/>
  <c r="Y9" i="16"/>
  <c r="AF8" i="16"/>
  <c r="AE8" i="16"/>
  <c r="AD8" i="16"/>
  <c r="AC8" i="16"/>
  <c r="AB8" i="16"/>
  <c r="AA8" i="16"/>
  <c r="Z8" i="16"/>
  <c r="Y8" i="16"/>
  <c r="AF7" i="16"/>
  <c r="AE7" i="16"/>
  <c r="AD7" i="16"/>
  <c r="AC7" i="16"/>
  <c r="AB7" i="16"/>
  <c r="AA7" i="16"/>
  <c r="Z7" i="16"/>
  <c r="Y7" i="16"/>
  <c r="AF6" i="16"/>
  <c r="AE6" i="16"/>
  <c r="AD6" i="16"/>
  <c r="AC6" i="16"/>
  <c r="AB6" i="16"/>
  <c r="AA6" i="16"/>
  <c r="Z6" i="16"/>
  <c r="Y6" i="16"/>
  <c r="AF5" i="16"/>
  <c r="AE5" i="16"/>
  <c r="AD5" i="16"/>
  <c r="AC5" i="16"/>
  <c r="AB5" i="16"/>
  <c r="AA5" i="16"/>
  <c r="Z5" i="16"/>
  <c r="Y5" i="16"/>
  <c r="AF4" i="16"/>
  <c r="AE4" i="16"/>
  <c r="AD4" i="16"/>
  <c r="AC4" i="16"/>
  <c r="AB4" i="16"/>
  <c r="AA4" i="16"/>
  <c r="Z4" i="16"/>
  <c r="Y4" i="16"/>
  <c r="AF18" i="17"/>
  <c r="AE18" i="17"/>
  <c r="AD18" i="17"/>
  <c r="AC18" i="17"/>
  <c r="AB18" i="17"/>
  <c r="AA18" i="17"/>
  <c r="Z18" i="17"/>
  <c r="Y18" i="17"/>
  <c r="AF17" i="17"/>
  <c r="AE17" i="17"/>
  <c r="AD17" i="17"/>
  <c r="AC17" i="17"/>
  <c r="AB17" i="17"/>
  <c r="AA17" i="17"/>
  <c r="Z17" i="17"/>
  <c r="Y17" i="17"/>
  <c r="AF16" i="17"/>
  <c r="AE16" i="17"/>
  <c r="AD16" i="17"/>
  <c r="AC16" i="17"/>
  <c r="AB16" i="17"/>
  <c r="AA16" i="17"/>
  <c r="Z16" i="17"/>
  <c r="Y16" i="17"/>
  <c r="AF15" i="17"/>
  <c r="AE15" i="17"/>
  <c r="AD15" i="17"/>
  <c r="AC15" i="17"/>
  <c r="AB15" i="17"/>
  <c r="AA15" i="17"/>
  <c r="Z15" i="17"/>
  <c r="Y15" i="17"/>
  <c r="AF14" i="17"/>
  <c r="AE14" i="17"/>
  <c r="AD14" i="17"/>
  <c r="AC14" i="17"/>
  <c r="AB14" i="17"/>
  <c r="AA14" i="17"/>
  <c r="Z14" i="17"/>
  <c r="Y14" i="17"/>
  <c r="AF13" i="17"/>
  <c r="AE13" i="17"/>
  <c r="AD13" i="17"/>
  <c r="AC13" i="17"/>
  <c r="AB13" i="17"/>
  <c r="AA13" i="17"/>
  <c r="Z13" i="17"/>
  <c r="Y13" i="17"/>
  <c r="AF12" i="17"/>
  <c r="AE12" i="17"/>
  <c r="AD12" i="17"/>
  <c r="AC12" i="17"/>
  <c r="AB12" i="17"/>
  <c r="AA12" i="17"/>
  <c r="Z12" i="17"/>
  <c r="Y12" i="17"/>
  <c r="AF11" i="17"/>
  <c r="AE11" i="17"/>
  <c r="AD11" i="17"/>
  <c r="AC11" i="17"/>
  <c r="AB11" i="17"/>
  <c r="AA11" i="17"/>
  <c r="Z11" i="17"/>
  <c r="Y11" i="17"/>
  <c r="AF10" i="17"/>
  <c r="AE10" i="17"/>
  <c r="AD10" i="17"/>
  <c r="AC10" i="17"/>
  <c r="AB10" i="17"/>
  <c r="AA10" i="17"/>
  <c r="Z10" i="17"/>
  <c r="Y10" i="17"/>
  <c r="AF9" i="17"/>
  <c r="AE9" i="17"/>
  <c r="AD9" i="17"/>
  <c r="AC9" i="17"/>
  <c r="AB9" i="17"/>
  <c r="AA9" i="17"/>
  <c r="Z9" i="17"/>
  <c r="Y9" i="17"/>
  <c r="AF8" i="17"/>
  <c r="AE8" i="17"/>
  <c r="AD8" i="17"/>
  <c r="AC8" i="17"/>
  <c r="AB8" i="17"/>
  <c r="AA8" i="17"/>
  <c r="Z8" i="17"/>
  <c r="Y8" i="17"/>
  <c r="AF7" i="17"/>
  <c r="AE7" i="17"/>
  <c r="AD7" i="17"/>
  <c r="AC7" i="17"/>
  <c r="AB7" i="17"/>
  <c r="AA7" i="17"/>
  <c r="Z7" i="17"/>
  <c r="Y7" i="17"/>
  <c r="AF6" i="17"/>
  <c r="AE6" i="17"/>
  <c r="AD6" i="17"/>
  <c r="AC6" i="17"/>
  <c r="AB6" i="17"/>
  <c r="AA6" i="17"/>
  <c r="Z6" i="17"/>
  <c r="Y6" i="17"/>
  <c r="AF5" i="17"/>
  <c r="AE5" i="17"/>
  <c r="AD5" i="17"/>
  <c r="AC5" i="17"/>
  <c r="AB5" i="17"/>
  <c r="AA5" i="17"/>
  <c r="Z5" i="17"/>
  <c r="Y5" i="17"/>
  <c r="AF4" i="17"/>
  <c r="AE4" i="17"/>
  <c r="AD4" i="17"/>
  <c r="AC4" i="17"/>
  <c r="AB4" i="17"/>
  <c r="AA4" i="17"/>
  <c r="Z4" i="17"/>
  <c r="Y4" i="17"/>
  <c r="AF18" i="4"/>
  <c r="AE18" i="4"/>
  <c r="AD18" i="4"/>
  <c r="AC18" i="4"/>
  <c r="AB18" i="4"/>
  <c r="AA18" i="4"/>
  <c r="Z18" i="4"/>
  <c r="Y18" i="4"/>
  <c r="AF17" i="4"/>
  <c r="AE17" i="4"/>
  <c r="AD17" i="4"/>
  <c r="AC17" i="4"/>
  <c r="AB17" i="4"/>
  <c r="AA17" i="4"/>
  <c r="Z17" i="4"/>
  <c r="Y17" i="4"/>
  <c r="AF16" i="4"/>
  <c r="AE16" i="4"/>
  <c r="AD16" i="4"/>
  <c r="AC16" i="4"/>
  <c r="AB16" i="4"/>
  <c r="AA16" i="4"/>
  <c r="Z16" i="4"/>
  <c r="Y16" i="4"/>
  <c r="AF15" i="4"/>
  <c r="AE15" i="4"/>
  <c r="AD15" i="4"/>
  <c r="AC15" i="4"/>
  <c r="AB15" i="4"/>
  <c r="AA15" i="4"/>
  <c r="Z15" i="4"/>
  <c r="Y15" i="4"/>
  <c r="AF14" i="4"/>
  <c r="AE14" i="4"/>
  <c r="AD14" i="4"/>
  <c r="AC14" i="4"/>
  <c r="AB14" i="4"/>
  <c r="AA14" i="4"/>
  <c r="Z14" i="4"/>
  <c r="Y14" i="4"/>
  <c r="AF13" i="4"/>
  <c r="AE13" i="4"/>
  <c r="AD13" i="4"/>
  <c r="AC13" i="4"/>
  <c r="AB13" i="4"/>
  <c r="AA13" i="4"/>
  <c r="Z13" i="4"/>
  <c r="Y13" i="4"/>
  <c r="AF12" i="4"/>
  <c r="AE12" i="4"/>
  <c r="AD12" i="4"/>
  <c r="AC12" i="4"/>
  <c r="AB12" i="4"/>
  <c r="AA12" i="4"/>
  <c r="Z12" i="4"/>
  <c r="Y12" i="4"/>
  <c r="AF11" i="4"/>
  <c r="AE11" i="4"/>
  <c r="AD11" i="4"/>
  <c r="AC11" i="4"/>
  <c r="AB11" i="4"/>
  <c r="AA11" i="4"/>
  <c r="Z11" i="4"/>
  <c r="Y11" i="4"/>
  <c r="AF10" i="4"/>
  <c r="AE10" i="4"/>
  <c r="AD10" i="4"/>
  <c r="AC10" i="4"/>
  <c r="AB10" i="4"/>
  <c r="AA10" i="4"/>
  <c r="Z10" i="4"/>
  <c r="Y10" i="4"/>
  <c r="AF9" i="4"/>
  <c r="AE9" i="4"/>
  <c r="AD9" i="4"/>
  <c r="AC9" i="4"/>
  <c r="AB9" i="4"/>
  <c r="AA9" i="4"/>
  <c r="Z9" i="4"/>
  <c r="Y9" i="4"/>
  <c r="AF8" i="4"/>
  <c r="AE8" i="4"/>
  <c r="AD8" i="4"/>
  <c r="AC8" i="4"/>
  <c r="AB8" i="4"/>
  <c r="AA8" i="4"/>
  <c r="Z8" i="4"/>
  <c r="Y8" i="4"/>
  <c r="AF7" i="4"/>
  <c r="AE7" i="4"/>
  <c r="AD7" i="4"/>
  <c r="AC7" i="4"/>
  <c r="AB7" i="4"/>
  <c r="AA7" i="4"/>
  <c r="Z7" i="4"/>
  <c r="Y7" i="4"/>
  <c r="AF6" i="4"/>
  <c r="AE6" i="4"/>
  <c r="AD6" i="4"/>
  <c r="AC6" i="4"/>
  <c r="AB6" i="4"/>
  <c r="AA6" i="4"/>
  <c r="Z6" i="4"/>
  <c r="Y6" i="4"/>
  <c r="AF5" i="4"/>
  <c r="AE5" i="4"/>
  <c r="AD5" i="4"/>
  <c r="AC5" i="4"/>
  <c r="AB5" i="4"/>
  <c r="AA5" i="4"/>
  <c r="Z5" i="4"/>
  <c r="Y5" i="4"/>
  <c r="AF4" i="4"/>
  <c r="AE4" i="4"/>
  <c r="AD4" i="4"/>
  <c r="AC4" i="4"/>
  <c r="AB4" i="4"/>
  <c r="AA4" i="4"/>
  <c r="Z4" i="4"/>
  <c r="Y4" i="4"/>
  <c r="AA15" i="1"/>
  <c r="AB15" i="1"/>
  <c r="AC15" i="1"/>
  <c r="AD15" i="1"/>
  <c r="AE15" i="1"/>
  <c r="AF15" i="1"/>
  <c r="AA16" i="1"/>
  <c r="AB16" i="1"/>
  <c r="AC16" i="1"/>
  <c r="AD16" i="1"/>
  <c r="AE16" i="1"/>
  <c r="AF16" i="1"/>
  <c r="AA17" i="1"/>
  <c r="AB17" i="1"/>
  <c r="AC17" i="1"/>
  <c r="AD17" i="1"/>
  <c r="AE17" i="1"/>
  <c r="AF17" i="1"/>
  <c r="AA18" i="1"/>
  <c r="AB18" i="1"/>
  <c r="AC18" i="1"/>
  <c r="AD18" i="1"/>
  <c r="AE18" i="1"/>
  <c r="AF18" i="1"/>
  <c r="AF14" i="1"/>
  <c r="AE14" i="1"/>
  <c r="AD14" i="1"/>
  <c r="AC14" i="1"/>
  <c r="AB14" i="1"/>
  <c r="AA14" i="1"/>
  <c r="AA10" i="1"/>
  <c r="AB10" i="1"/>
  <c r="AC10" i="1"/>
  <c r="AD10" i="1"/>
  <c r="AE10" i="1"/>
  <c r="AF10" i="1"/>
  <c r="AA11" i="1"/>
  <c r="AB11" i="1"/>
  <c r="AC11" i="1"/>
  <c r="AD11" i="1"/>
  <c r="AE11" i="1"/>
  <c r="AF11" i="1"/>
  <c r="AA12" i="1"/>
  <c r="AB12" i="1"/>
  <c r="AC12" i="1"/>
  <c r="AD12" i="1"/>
  <c r="AE12" i="1"/>
  <c r="AF12" i="1"/>
  <c r="AA13" i="1"/>
  <c r="AB13" i="1"/>
  <c r="AC13" i="1"/>
  <c r="AD13" i="1"/>
  <c r="AE13" i="1"/>
  <c r="AF13" i="1"/>
  <c r="AF9" i="1"/>
  <c r="AE9" i="1"/>
  <c r="AD9" i="1"/>
  <c r="AC9" i="1"/>
  <c r="AB9" i="1"/>
  <c r="AA9" i="1"/>
  <c r="AA5" i="1"/>
  <c r="AB5" i="1"/>
  <c r="AC5" i="1"/>
  <c r="AD5" i="1"/>
  <c r="AE5" i="1"/>
  <c r="AF5" i="1"/>
  <c r="AA6" i="1"/>
  <c r="AB6" i="1"/>
  <c r="AC6" i="1"/>
  <c r="AD6" i="1"/>
  <c r="AE6" i="1"/>
  <c r="AF6" i="1"/>
  <c r="AA7" i="1"/>
  <c r="AB7" i="1"/>
  <c r="AC7" i="1"/>
  <c r="AD7" i="1"/>
  <c r="AE7" i="1"/>
  <c r="AF7" i="1"/>
  <c r="AA8" i="1"/>
  <c r="AB8" i="1"/>
  <c r="AC8" i="1"/>
  <c r="AD8" i="1"/>
  <c r="AE8" i="1"/>
  <c r="AF8" i="1"/>
  <c r="AF4" i="1"/>
  <c r="AE4" i="1"/>
  <c r="AD4" i="1"/>
  <c r="AC4" i="1"/>
  <c r="AB4" i="1"/>
  <c r="AA4" i="1"/>
  <c r="Z4" i="1"/>
  <c r="Z15" i="1"/>
  <c r="Z16" i="1"/>
  <c r="Z17" i="1"/>
  <c r="Z18" i="1"/>
  <c r="Z14" i="1"/>
  <c r="Z10" i="1"/>
  <c r="Z11" i="1"/>
  <c r="Z12" i="1"/>
  <c r="Z13" i="1"/>
  <c r="Z9" i="1"/>
  <c r="Z5" i="1"/>
  <c r="Z6" i="1"/>
  <c r="Z7" i="1"/>
  <c r="Z8" i="1"/>
  <c r="Y15" i="1"/>
  <c r="Y16" i="1"/>
  <c r="Y17" i="1"/>
  <c r="Y18" i="1"/>
  <c r="Y14" i="1"/>
  <c r="Y10" i="1"/>
  <c r="Y11" i="1"/>
  <c r="Y12" i="1"/>
  <c r="Y13" i="1"/>
  <c r="Y9" i="1"/>
  <c r="Y5" i="1"/>
  <c r="Y6" i="1"/>
  <c r="Y7" i="1"/>
  <c r="Y8" i="1"/>
  <c r="Y4" i="1"/>
  <c r="D17" i="18" l="1"/>
  <c r="D15" i="18"/>
  <c r="F10" i="18"/>
  <c r="F16" i="18"/>
  <c r="F14" i="18"/>
  <c r="D13" i="18"/>
  <c r="F12" i="18"/>
  <c r="D11" i="18"/>
  <c r="C17" i="18"/>
  <c r="E16" i="18"/>
  <c r="C15" i="18"/>
  <c r="E14" i="18"/>
  <c r="C13" i="18"/>
  <c r="E12" i="18"/>
  <c r="C11" i="18"/>
  <c r="E10" i="18"/>
  <c r="B16" i="18"/>
  <c r="D16" i="18"/>
  <c r="H14" i="18"/>
  <c r="F13" i="18"/>
  <c r="D12" i="18"/>
  <c r="H10" i="18"/>
  <c r="B13" i="18"/>
  <c r="B17" i="18"/>
  <c r="E17" i="18"/>
  <c r="G16" i="18"/>
  <c r="C16" i="18"/>
  <c r="E15" i="18"/>
  <c r="G14" i="18"/>
  <c r="C14" i="18"/>
  <c r="E13" i="18"/>
  <c r="G12" i="18"/>
  <c r="C12" i="18"/>
  <c r="E11" i="18"/>
  <c r="G10" i="18"/>
  <c r="C10" i="18"/>
  <c r="B12" i="18"/>
  <c r="F17" i="18"/>
  <c r="H16" i="18"/>
  <c r="F15" i="18"/>
  <c r="D14" i="18"/>
  <c r="H12" i="18"/>
  <c r="F11" i="18"/>
  <c r="D10" i="18"/>
  <c r="B10" i="18"/>
  <c r="B14" i="18"/>
  <c r="H17" i="18"/>
  <c r="H15" i="18"/>
  <c r="H13" i="18"/>
  <c r="H11" i="18"/>
  <c r="B11" i="18"/>
  <c r="B15" i="18"/>
  <c r="G17" i="18"/>
  <c r="G15" i="18"/>
  <c r="G13" i="18"/>
  <c r="G11" i="18"/>
  <c r="C32" i="2"/>
  <c r="C28" i="2"/>
  <c r="C35" i="2"/>
  <c r="C31" i="2"/>
  <c r="C27" i="2"/>
  <c r="C34" i="2"/>
  <c r="C30" i="2"/>
  <c r="C26" i="2"/>
  <c r="C22" i="2"/>
  <c r="C33" i="2"/>
  <c r="C29" i="2"/>
  <c r="C25" i="2"/>
  <c r="J14" i="21"/>
  <c r="E14" i="21" s="1"/>
  <c r="B35" i="2"/>
  <c r="B31" i="2"/>
  <c r="B27" i="2"/>
  <c r="D9" i="18"/>
  <c r="E9" i="18"/>
  <c r="G9" i="18"/>
  <c r="C9" i="18"/>
  <c r="F9" i="18"/>
  <c r="B9" i="18"/>
  <c r="H9" i="18"/>
  <c r="E8" i="18"/>
  <c r="D8" i="18"/>
  <c r="B8" i="18"/>
  <c r="H8" i="18"/>
  <c r="G8" i="18"/>
  <c r="C8" i="18"/>
  <c r="F8" i="18"/>
  <c r="B28" i="2"/>
  <c r="B34" i="2"/>
  <c r="B30" i="2"/>
  <c r="B26" i="2"/>
  <c r="B22" i="2"/>
  <c r="B32" i="2"/>
  <c r="B29" i="2"/>
  <c r="B25" i="2"/>
  <c r="B33" i="2"/>
  <c r="D7" i="18"/>
  <c r="E7" i="18"/>
  <c r="C6" i="18"/>
  <c r="B6" i="18"/>
  <c r="B5" i="18"/>
  <c r="F5" i="18"/>
  <c r="B7" i="18"/>
  <c r="G7" i="18"/>
  <c r="C7" i="18"/>
  <c r="F7" i="18"/>
  <c r="H7" i="18"/>
  <c r="F6" i="18"/>
  <c r="E6" i="18"/>
  <c r="H6" i="18"/>
  <c r="D6" i="18"/>
  <c r="G6" i="18"/>
  <c r="E5" i="18"/>
  <c r="H5" i="18"/>
  <c r="G5" i="18"/>
  <c r="C5" i="18"/>
  <c r="D5" i="18"/>
  <c r="E4" i="18"/>
  <c r="J6" i="21"/>
  <c r="D6" i="21" s="1"/>
  <c r="J11" i="21"/>
  <c r="F11" i="21" s="1"/>
  <c r="J7" i="21"/>
  <c r="B7" i="21" s="1"/>
  <c r="B3" i="18"/>
  <c r="E3" i="18"/>
  <c r="H4" i="18"/>
  <c r="D4" i="18"/>
  <c r="H3" i="18"/>
  <c r="D3" i="18"/>
  <c r="G4" i="18"/>
  <c r="C4" i="18"/>
  <c r="G3" i="18"/>
  <c r="C3" i="18"/>
  <c r="F4" i="18"/>
  <c r="B4" i="18"/>
  <c r="F3" i="18"/>
  <c r="J3" i="21"/>
  <c r="J10" i="21"/>
  <c r="J4" i="21"/>
  <c r="J15" i="21"/>
  <c r="J17" i="21"/>
  <c r="J13" i="21"/>
  <c r="J9" i="21"/>
  <c r="J5" i="21"/>
  <c r="J16" i="21"/>
  <c r="J12" i="21"/>
  <c r="J8" i="21"/>
  <c r="K4" i="2"/>
  <c r="L4" i="2"/>
  <c r="M4" i="2"/>
  <c r="N4" i="2"/>
  <c r="O4" i="2"/>
  <c r="P4" i="2"/>
  <c r="Q4" i="2"/>
  <c r="R4" i="2"/>
  <c r="K5" i="2"/>
  <c r="L5" i="2"/>
  <c r="M5" i="2"/>
  <c r="N5" i="2"/>
  <c r="O5" i="2"/>
  <c r="P5" i="2"/>
  <c r="Q5" i="2"/>
  <c r="R5" i="2"/>
  <c r="K6" i="2"/>
  <c r="L6" i="2"/>
  <c r="M6" i="2"/>
  <c r="N6" i="2"/>
  <c r="O6" i="2"/>
  <c r="P6" i="2"/>
  <c r="Q6" i="2"/>
  <c r="R6" i="2"/>
  <c r="K7" i="2"/>
  <c r="L7" i="2"/>
  <c r="M7" i="2"/>
  <c r="N7" i="2"/>
  <c r="O7" i="2"/>
  <c r="P7" i="2"/>
  <c r="Q7" i="2"/>
  <c r="R7" i="2"/>
  <c r="K8" i="2"/>
  <c r="L8" i="2"/>
  <c r="M8" i="2"/>
  <c r="N8" i="2"/>
  <c r="O8" i="2"/>
  <c r="P8" i="2"/>
  <c r="Q8" i="2"/>
  <c r="R8" i="2"/>
  <c r="K9" i="2"/>
  <c r="L9" i="2"/>
  <c r="M9" i="2"/>
  <c r="N9" i="2"/>
  <c r="O9" i="2"/>
  <c r="P9" i="2"/>
  <c r="Q9" i="2"/>
  <c r="R9" i="2"/>
  <c r="K10" i="2"/>
  <c r="L10" i="2"/>
  <c r="M10" i="2"/>
  <c r="N10" i="2"/>
  <c r="O10" i="2"/>
  <c r="P10" i="2"/>
  <c r="Q10" i="2"/>
  <c r="R10" i="2"/>
  <c r="K11" i="2"/>
  <c r="L11" i="2"/>
  <c r="M11" i="2"/>
  <c r="N11" i="2"/>
  <c r="O11" i="2"/>
  <c r="P11" i="2"/>
  <c r="Q11" i="2"/>
  <c r="R11" i="2"/>
  <c r="K12" i="2"/>
  <c r="L12" i="2"/>
  <c r="M12" i="2"/>
  <c r="N12" i="2"/>
  <c r="O12" i="2"/>
  <c r="P12" i="2"/>
  <c r="Q12" i="2"/>
  <c r="R12" i="2"/>
  <c r="K13" i="2"/>
  <c r="L13" i="2"/>
  <c r="M13" i="2"/>
  <c r="N13" i="2"/>
  <c r="O13" i="2"/>
  <c r="P13" i="2"/>
  <c r="Q13" i="2"/>
  <c r="R13" i="2"/>
  <c r="K14" i="2"/>
  <c r="L14" i="2"/>
  <c r="M14" i="2"/>
  <c r="N14" i="2"/>
  <c r="O14" i="2"/>
  <c r="P14" i="2"/>
  <c r="Q14" i="2"/>
  <c r="R14" i="2"/>
  <c r="K15" i="2"/>
  <c r="L15" i="2"/>
  <c r="M15" i="2"/>
  <c r="N15" i="2"/>
  <c r="O15" i="2"/>
  <c r="P15" i="2"/>
  <c r="Q15" i="2"/>
  <c r="R15" i="2"/>
  <c r="K16" i="2"/>
  <c r="L16" i="2"/>
  <c r="M16" i="2"/>
  <c r="N16" i="2"/>
  <c r="O16" i="2"/>
  <c r="P16" i="2"/>
  <c r="Q16" i="2"/>
  <c r="R16" i="2"/>
  <c r="K17" i="2"/>
  <c r="L17" i="2"/>
  <c r="M17" i="2"/>
  <c r="N17" i="2"/>
  <c r="O17" i="2"/>
  <c r="P17" i="2"/>
  <c r="Q17" i="2"/>
  <c r="R17" i="2"/>
  <c r="R3" i="2"/>
  <c r="Q3" i="2"/>
  <c r="P3" i="2"/>
  <c r="O3" i="2"/>
  <c r="N3" i="2"/>
  <c r="M3" i="2"/>
  <c r="L3" i="2"/>
  <c r="K3" i="2"/>
  <c r="J5" i="2"/>
  <c r="J7" i="2"/>
  <c r="J8" i="2"/>
  <c r="J9" i="2"/>
  <c r="J10" i="2"/>
  <c r="J11" i="2"/>
  <c r="J12" i="2"/>
  <c r="J13" i="2"/>
  <c r="J14" i="2"/>
  <c r="J15" i="2"/>
  <c r="J16" i="2"/>
  <c r="J17" i="2"/>
  <c r="J3" i="2"/>
  <c r="I7" i="2"/>
  <c r="I8" i="2"/>
  <c r="I9" i="2"/>
  <c r="I10" i="2"/>
  <c r="I11" i="2"/>
  <c r="I12" i="2"/>
  <c r="I13" i="2"/>
  <c r="I14" i="2"/>
  <c r="I15" i="2"/>
  <c r="I16" i="2"/>
  <c r="I17" i="2"/>
  <c r="H4" i="2"/>
  <c r="H5" i="2"/>
  <c r="H6" i="2"/>
  <c r="H7" i="2"/>
  <c r="H8" i="2"/>
  <c r="H9" i="2"/>
  <c r="H10" i="2"/>
  <c r="H11" i="2"/>
  <c r="H12" i="2"/>
  <c r="H13" i="2"/>
  <c r="H14" i="2"/>
  <c r="H15" i="2"/>
  <c r="H16" i="2"/>
  <c r="H17" i="2"/>
  <c r="H3" i="2"/>
  <c r="G7" i="2"/>
  <c r="G9" i="2"/>
  <c r="G10" i="2"/>
  <c r="G11" i="2"/>
  <c r="G12" i="2"/>
  <c r="G13" i="2"/>
  <c r="G14" i="2"/>
  <c r="G15" i="2"/>
  <c r="G16" i="2"/>
  <c r="G17" i="2"/>
  <c r="F4" i="2"/>
  <c r="F5" i="2"/>
  <c r="F10" i="2"/>
  <c r="F11" i="2"/>
  <c r="F12" i="2"/>
  <c r="F13" i="2"/>
  <c r="F14" i="2"/>
  <c r="F15" i="2"/>
  <c r="F16" i="2"/>
  <c r="F17" i="2"/>
  <c r="E10" i="2"/>
  <c r="E11" i="2"/>
  <c r="E12" i="2"/>
  <c r="E13" i="2"/>
  <c r="E14" i="2"/>
  <c r="E15" i="2"/>
  <c r="E16" i="2"/>
  <c r="E17" i="2"/>
  <c r="D3" i="2"/>
  <c r="D11" i="2"/>
  <c r="D12" i="2"/>
  <c r="D13" i="2"/>
  <c r="D14" i="2"/>
  <c r="D15" i="2"/>
  <c r="D16" i="2"/>
  <c r="D17" i="2"/>
  <c r="D4" i="2"/>
  <c r="D5" i="2"/>
  <c r="U11" i="5"/>
  <c r="T11" i="5"/>
  <c r="S11" i="5"/>
  <c r="R11" i="5"/>
  <c r="Q11" i="5"/>
  <c r="P11" i="5"/>
  <c r="O11" i="5"/>
  <c r="N11" i="5"/>
  <c r="M11" i="5"/>
  <c r="L11" i="5"/>
  <c r="K11" i="5"/>
  <c r="J11" i="5"/>
  <c r="I11" i="5"/>
  <c r="H11" i="5"/>
  <c r="G11" i="5"/>
  <c r="F11" i="5"/>
  <c r="E11" i="5"/>
  <c r="D11" i="5"/>
  <c r="C11" i="5"/>
  <c r="B11" i="5"/>
  <c r="U11" i="6"/>
  <c r="T11" i="6"/>
  <c r="S11" i="6"/>
  <c r="R11" i="6"/>
  <c r="Q11" i="6"/>
  <c r="P11" i="6"/>
  <c r="O11" i="6"/>
  <c r="N11" i="6"/>
  <c r="M11" i="6"/>
  <c r="L11" i="6"/>
  <c r="K11" i="6"/>
  <c r="J11" i="6"/>
  <c r="I11" i="6"/>
  <c r="H11" i="6"/>
  <c r="G11" i="6"/>
  <c r="F11" i="6"/>
  <c r="E11" i="6"/>
  <c r="D11" i="6"/>
  <c r="C11" i="6"/>
  <c r="B11" i="6"/>
  <c r="U11" i="7"/>
  <c r="T11" i="7"/>
  <c r="S11" i="7"/>
  <c r="R11" i="7"/>
  <c r="Q11" i="7"/>
  <c r="P11" i="7"/>
  <c r="O11" i="7"/>
  <c r="N11" i="7"/>
  <c r="M11" i="7"/>
  <c r="L11" i="7"/>
  <c r="K11" i="7"/>
  <c r="J11" i="7"/>
  <c r="I11" i="7"/>
  <c r="H11" i="7"/>
  <c r="G11" i="7"/>
  <c r="F11" i="7"/>
  <c r="E11" i="7"/>
  <c r="D11" i="7"/>
  <c r="C11" i="7"/>
  <c r="B11" i="7"/>
  <c r="U11" i="8"/>
  <c r="T11" i="8"/>
  <c r="S11" i="8"/>
  <c r="R11" i="8"/>
  <c r="Q11" i="8"/>
  <c r="P11" i="8"/>
  <c r="O11" i="8"/>
  <c r="N11" i="8"/>
  <c r="M11" i="8"/>
  <c r="L11" i="8"/>
  <c r="K11" i="8"/>
  <c r="J11" i="8"/>
  <c r="I11" i="8"/>
  <c r="H11" i="8"/>
  <c r="G11" i="8"/>
  <c r="F11" i="8"/>
  <c r="E11" i="8"/>
  <c r="D11" i="8"/>
  <c r="C11" i="8"/>
  <c r="B11" i="8"/>
  <c r="U11" i="9"/>
  <c r="T11" i="9"/>
  <c r="S11" i="9"/>
  <c r="R11" i="9"/>
  <c r="Q11" i="9"/>
  <c r="P11" i="9"/>
  <c r="O11" i="9"/>
  <c r="N11" i="9"/>
  <c r="M11" i="9"/>
  <c r="L11" i="9"/>
  <c r="K11" i="9"/>
  <c r="J11" i="9"/>
  <c r="I11" i="9"/>
  <c r="H11" i="9"/>
  <c r="G11" i="9"/>
  <c r="F11" i="9"/>
  <c r="E11" i="9"/>
  <c r="D11" i="9"/>
  <c r="C11" i="9"/>
  <c r="B11" i="9"/>
  <c r="U11" i="10"/>
  <c r="T11" i="10"/>
  <c r="S11" i="10"/>
  <c r="R11" i="10"/>
  <c r="Q11" i="10"/>
  <c r="P11" i="10"/>
  <c r="O11" i="10"/>
  <c r="N11" i="10"/>
  <c r="M11" i="10"/>
  <c r="L11" i="10"/>
  <c r="K11" i="10"/>
  <c r="J11" i="10"/>
  <c r="I11" i="10"/>
  <c r="H11" i="10"/>
  <c r="G11" i="10"/>
  <c r="F11" i="10"/>
  <c r="E11" i="10"/>
  <c r="D11" i="10"/>
  <c r="C11" i="10"/>
  <c r="B11" i="10"/>
  <c r="U11" i="11"/>
  <c r="T11" i="11"/>
  <c r="S11" i="11"/>
  <c r="R11" i="11"/>
  <c r="Q11" i="11"/>
  <c r="P11" i="11"/>
  <c r="O11" i="11"/>
  <c r="N11" i="11"/>
  <c r="M11" i="11"/>
  <c r="L11" i="11"/>
  <c r="K11" i="11"/>
  <c r="J11" i="11"/>
  <c r="I11" i="11"/>
  <c r="H11" i="11"/>
  <c r="G11" i="11"/>
  <c r="F11" i="11"/>
  <c r="E11" i="11"/>
  <c r="D11" i="11"/>
  <c r="C11" i="11"/>
  <c r="B11" i="11"/>
  <c r="U11" i="12"/>
  <c r="T11" i="12"/>
  <c r="S11" i="12"/>
  <c r="R11" i="12"/>
  <c r="Q11" i="12"/>
  <c r="P11" i="12"/>
  <c r="O11" i="12"/>
  <c r="N11" i="12"/>
  <c r="M11" i="12"/>
  <c r="L11" i="12"/>
  <c r="K11" i="12"/>
  <c r="J11" i="12"/>
  <c r="I11" i="12"/>
  <c r="H11" i="12"/>
  <c r="G11" i="12"/>
  <c r="F11" i="12"/>
  <c r="E11" i="12"/>
  <c r="D11" i="12"/>
  <c r="C11" i="12"/>
  <c r="B11" i="12"/>
  <c r="U11" i="13"/>
  <c r="T11" i="13"/>
  <c r="S11" i="13"/>
  <c r="R11" i="13"/>
  <c r="Q11" i="13"/>
  <c r="P11" i="13"/>
  <c r="O11" i="13"/>
  <c r="N11" i="13"/>
  <c r="M11" i="13"/>
  <c r="L11" i="13"/>
  <c r="K11" i="13"/>
  <c r="J11" i="13"/>
  <c r="I11" i="13"/>
  <c r="H11" i="13"/>
  <c r="G11" i="13"/>
  <c r="F11" i="13"/>
  <c r="E11" i="13"/>
  <c r="D11" i="13"/>
  <c r="C11" i="13"/>
  <c r="B11" i="13"/>
  <c r="U11" i="14"/>
  <c r="T11" i="14"/>
  <c r="S11" i="14"/>
  <c r="R11" i="14"/>
  <c r="Q11" i="14"/>
  <c r="P11" i="14"/>
  <c r="O11" i="14"/>
  <c r="N11" i="14"/>
  <c r="M11" i="14"/>
  <c r="L11" i="14"/>
  <c r="K11" i="14"/>
  <c r="J11" i="14"/>
  <c r="I11" i="14"/>
  <c r="H11" i="14"/>
  <c r="G11" i="14"/>
  <c r="F11" i="14"/>
  <c r="E11" i="14"/>
  <c r="D11" i="14"/>
  <c r="C11" i="14"/>
  <c r="B11" i="14"/>
  <c r="U11" i="15"/>
  <c r="T11" i="15"/>
  <c r="S11" i="15"/>
  <c r="R11" i="15"/>
  <c r="Q11" i="15"/>
  <c r="P11" i="15"/>
  <c r="O11" i="15"/>
  <c r="N11" i="15"/>
  <c r="M11" i="15"/>
  <c r="L11" i="15"/>
  <c r="K11" i="15"/>
  <c r="J11" i="15"/>
  <c r="I11" i="15"/>
  <c r="H11" i="15"/>
  <c r="G11" i="15"/>
  <c r="F11" i="15"/>
  <c r="E11" i="15"/>
  <c r="D11" i="15"/>
  <c r="C11" i="15"/>
  <c r="B11" i="15"/>
  <c r="U11" i="16"/>
  <c r="T11" i="16"/>
  <c r="S11" i="16"/>
  <c r="R11" i="16"/>
  <c r="Q11" i="16"/>
  <c r="P11" i="16"/>
  <c r="O11" i="16"/>
  <c r="N11" i="16"/>
  <c r="M11" i="16"/>
  <c r="L11" i="16"/>
  <c r="K11" i="16"/>
  <c r="J11" i="16"/>
  <c r="I11" i="16"/>
  <c r="H11" i="16"/>
  <c r="G11" i="16"/>
  <c r="F11" i="16"/>
  <c r="E11" i="16"/>
  <c r="D11" i="16"/>
  <c r="C11" i="16"/>
  <c r="B11" i="16"/>
  <c r="U11" i="17"/>
  <c r="T11" i="17"/>
  <c r="S11" i="17"/>
  <c r="R11" i="17"/>
  <c r="Q11" i="17"/>
  <c r="P11" i="17"/>
  <c r="O11" i="17"/>
  <c r="N11" i="17"/>
  <c r="M11" i="17"/>
  <c r="L11" i="17"/>
  <c r="K11" i="17"/>
  <c r="J11" i="17"/>
  <c r="I11" i="17"/>
  <c r="H11" i="17"/>
  <c r="G11" i="17"/>
  <c r="F11" i="17"/>
  <c r="E11" i="17"/>
  <c r="D11" i="17"/>
  <c r="C11" i="17"/>
  <c r="B11" i="17"/>
  <c r="U11" i="4"/>
  <c r="T11" i="4"/>
  <c r="S11" i="4"/>
  <c r="R11" i="4"/>
  <c r="Q11" i="4"/>
  <c r="P11" i="4"/>
  <c r="O11" i="4"/>
  <c r="N11" i="4"/>
  <c r="M11" i="4"/>
  <c r="L11" i="4"/>
  <c r="K11" i="4"/>
  <c r="J11" i="4"/>
  <c r="I11" i="4"/>
  <c r="H11" i="4"/>
  <c r="G11" i="4"/>
  <c r="F11" i="4"/>
  <c r="E11" i="4"/>
  <c r="D11" i="4"/>
  <c r="C11" i="4"/>
  <c r="B11" i="4"/>
  <c r="C11" i="1"/>
  <c r="D11" i="1"/>
  <c r="E11" i="1"/>
  <c r="F11" i="1"/>
  <c r="G11" i="1"/>
  <c r="H11" i="1"/>
  <c r="I11" i="1"/>
  <c r="J11" i="1"/>
  <c r="K11" i="1"/>
  <c r="L11" i="1"/>
  <c r="M11" i="1"/>
  <c r="N11" i="1"/>
  <c r="O11" i="1"/>
  <c r="P11" i="1"/>
  <c r="Q11" i="1"/>
  <c r="R11" i="1"/>
  <c r="S11" i="1"/>
  <c r="T11" i="1"/>
  <c r="U11" i="1"/>
  <c r="B11" i="1"/>
  <c r="U27" i="17"/>
  <c r="T27" i="17"/>
  <c r="S27" i="17"/>
  <c r="R27" i="17"/>
  <c r="Q27" i="17"/>
  <c r="P27" i="17"/>
  <c r="O27" i="17"/>
  <c r="N27" i="17"/>
  <c r="M27" i="17"/>
  <c r="L27" i="17"/>
  <c r="K27" i="17"/>
  <c r="J27" i="17"/>
  <c r="I27" i="17"/>
  <c r="H27" i="17"/>
  <c r="G27" i="17"/>
  <c r="F27" i="17"/>
  <c r="E27" i="17"/>
  <c r="D27" i="17"/>
  <c r="C27" i="17"/>
  <c r="B27" i="17"/>
  <c r="B28" i="17" s="1"/>
  <c r="W26" i="17"/>
  <c r="V26" i="17"/>
  <c r="W25" i="17"/>
  <c r="V25" i="17"/>
  <c r="W24" i="17"/>
  <c r="V24" i="17"/>
  <c r="W23" i="17"/>
  <c r="V23" i="17"/>
  <c r="W22" i="17"/>
  <c r="V22" i="17"/>
  <c r="U18" i="17"/>
  <c r="T18" i="17"/>
  <c r="S18" i="17"/>
  <c r="R18" i="17"/>
  <c r="Q18" i="17"/>
  <c r="P18" i="17"/>
  <c r="O18" i="17"/>
  <c r="N18" i="17"/>
  <c r="M18" i="17"/>
  <c r="L18" i="17"/>
  <c r="K18" i="17"/>
  <c r="J18" i="17"/>
  <c r="I18" i="17"/>
  <c r="H18" i="17"/>
  <c r="G18" i="17"/>
  <c r="F18" i="17"/>
  <c r="E18" i="17"/>
  <c r="D18" i="17"/>
  <c r="C18" i="17"/>
  <c r="B18" i="17"/>
  <c r="B19" i="17" s="1"/>
  <c r="W17" i="17"/>
  <c r="V17" i="17"/>
  <c r="W16" i="17"/>
  <c r="V16" i="17"/>
  <c r="W15" i="17"/>
  <c r="V15" i="17"/>
  <c r="W14" i="17"/>
  <c r="V14" i="17"/>
  <c r="W13" i="17"/>
  <c r="V13" i="17"/>
  <c r="U9" i="17"/>
  <c r="T9" i="17"/>
  <c r="S9" i="17"/>
  <c r="R9" i="17"/>
  <c r="Q9" i="17"/>
  <c r="P9" i="17"/>
  <c r="O9" i="17"/>
  <c r="N9" i="17"/>
  <c r="M9" i="17"/>
  <c r="L9" i="17"/>
  <c r="K9" i="17"/>
  <c r="J9" i="17"/>
  <c r="I9" i="17"/>
  <c r="H9" i="17"/>
  <c r="G9" i="17"/>
  <c r="F9" i="17"/>
  <c r="E9" i="17"/>
  <c r="D9" i="17"/>
  <c r="C9" i="17"/>
  <c r="B9" i="17"/>
  <c r="B10" i="17" s="1"/>
  <c r="W8" i="17"/>
  <c r="V8" i="17"/>
  <c r="W7" i="17"/>
  <c r="V7" i="17"/>
  <c r="W6" i="17"/>
  <c r="V6" i="17"/>
  <c r="W5" i="17"/>
  <c r="V5" i="17"/>
  <c r="W4" i="17"/>
  <c r="V4" i="17"/>
  <c r="W1" i="17"/>
  <c r="P1" i="17"/>
  <c r="L1" i="17"/>
  <c r="I1" i="17"/>
  <c r="F1" i="17"/>
  <c r="B1" i="17"/>
  <c r="U27" i="16"/>
  <c r="T27" i="16"/>
  <c r="S27" i="16"/>
  <c r="R27" i="16"/>
  <c r="Q27" i="16"/>
  <c r="P27" i="16"/>
  <c r="O27" i="16"/>
  <c r="N27" i="16"/>
  <c r="M27" i="16"/>
  <c r="L27" i="16"/>
  <c r="K27" i="16"/>
  <c r="J27" i="16"/>
  <c r="I27" i="16"/>
  <c r="H27" i="16"/>
  <c r="G27" i="16"/>
  <c r="F27" i="16"/>
  <c r="E27" i="16"/>
  <c r="D27" i="16"/>
  <c r="C27" i="16"/>
  <c r="B27" i="16"/>
  <c r="B28" i="16" s="1"/>
  <c r="W26" i="16"/>
  <c r="V26" i="16"/>
  <c r="W25" i="16"/>
  <c r="V25" i="16"/>
  <c r="W24" i="16"/>
  <c r="V24" i="16"/>
  <c r="W23" i="16"/>
  <c r="V23" i="16"/>
  <c r="W22" i="16"/>
  <c r="V22" i="16"/>
  <c r="U18" i="16"/>
  <c r="T18" i="16"/>
  <c r="S18" i="16"/>
  <c r="R18" i="16"/>
  <c r="Q18" i="16"/>
  <c r="P18" i="16"/>
  <c r="O18" i="16"/>
  <c r="N18" i="16"/>
  <c r="M18" i="16"/>
  <c r="L18" i="16"/>
  <c r="K18" i="16"/>
  <c r="J18" i="16"/>
  <c r="I18" i="16"/>
  <c r="H18" i="16"/>
  <c r="G18" i="16"/>
  <c r="F18" i="16"/>
  <c r="E18" i="16"/>
  <c r="D18" i="16"/>
  <c r="C18" i="16"/>
  <c r="B18" i="16"/>
  <c r="B19" i="16" s="1"/>
  <c r="W17" i="16"/>
  <c r="V17" i="16"/>
  <c r="W16" i="16"/>
  <c r="V16" i="16"/>
  <c r="W15" i="16"/>
  <c r="V15" i="16"/>
  <c r="W14" i="16"/>
  <c r="V14" i="16"/>
  <c r="W13" i="16"/>
  <c r="V13" i="16"/>
  <c r="U9" i="16"/>
  <c r="T9" i="16"/>
  <c r="S9" i="16"/>
  <c r="R9" i="16"/>
  <c r="Q9" i="16"/>
  <c r="P9" i="16"/>
  <c r="O9" i="16"/>
  <c r="N9" i="16"/>
  <c r="M9" i="16"/>
  <c r="L9" i="16"/>
  <c r="K9" i="16"/>
  <c r="J9" i="16"/>
  <c r="I9" i="16"/>
  <c r="H9" i="16"/>
  <c r="G9" i="16"/>
  <c r="F9" i="16"/>
  <c r="E9" i="16"/>
  <c r="D9" i="16"/>
  <c r="C9" i="16"/>
  <c r="B9" i="16"/>
  <c r="B10" i="16" s="1"/>
  <c r="W8" i="16"/>
  <c r="V8" i="16"/>
  <c r="W7" i="16"/>
  <c r="V7" i="16"/>
  <c r="W6" i="16"/>
  <c r="V6" i="16"/>
  <c r="W5" i="16"/>
  <c r="V5" i="16"/>
  <c r="W4" i="16"/>
  <c r="V4" i="16"/>
  <c r="W1" i="16"/>
  <c r="P1" i="16"/>
  <c r="L1" i="16"/>
  <c r="I1" i="16"/>
  <c r="F1" i="16"/>
  <c r="B1" i="16"/>
  <c r="U27" i="15"/>
  <c r="T27" i="15"/>
  <c r="S27" i="15"/>
  <c r="R27" i="15"/>
  <c r="Q27" i="15"/>
  <c r="P27" i="15"/>
  <c r="O27" i="15"/>
  <c r="N27" i="15"/>
  <c r="M27" i="15"/>
  <c r="L27" i="15"/>
  <c r="K27" i="15"/>
  <c r="J27" i="15"/>
  <c r="I27" i="15"/>
  <c r="H27" i="15"/>
  <c r="G27" i="15"/>
  <c r="F27" i="15"/>
  <c r="E27" i="15"/>
  <c r="D27" i="15"/>
  <c r="C27" i="15"/>
  <c r="B27" i="15"/>
  <c r="B28" i="15" s="1"/>
  <c r="W26" i="15"/>
  <c r="V26" i="15"/>
  <c r="W25" i="15"/>
  <c r="V25" i="15"/>
  <c r="W24" i="15"/>
  <c r="V24" i="15"/>
  <c r="W23" i="15"/>
  <c r="V23" i="15"/>
  <c r="W22" i="15"/>
  <c r="V22" i="15"/>
  <c r="U18" i="15"/>
  <c r="T18" i="15"/>
  <c r="S18" i="15"/>
  <c r="R18" i="15"/>
  <c r="Q18" i="15"/>
  <c r="P18" i="15"/>
  <c r="O18" i="15"/>
  <c r="N18" i="15"/>
  <c r="M18" i="15"/>
  <c r="L18" i="15"/>
  <c r="K18" i="15"/>
  <c r="J18" i="15"/>
  <c r="I18" i="15"/>
  <c r="H18" i="15"/>
  <c r="G18" i="15"/>
  <c r="F18" i="15"/>
  <c r="E18" i="15"/>
  <c r="D18" i="15"/>
  <c r="C18" i="15"/>
  <c r="B18" i="15"/>
  <c r="B19" i="15" s="1"/>
  <c r="W17" i="15"/>
  <c r="V17" i="15"/>
  <c r="W16" i="15"/>
  <c r="V16" i="15"/>
  <c r="W15" i="15"/>
  <c r="V15" i="15"/>
  <c r="W14" i="15"/>
  <c r="V14" i="15"/>
  <c r="W13" i="15"/>
  <c r="V13" i="15"/>
  <c r="U9" i="15"/>
  <c r="T9" i="15"/>
  <c r="S9" i="15"/>
  <c r="R9" i="15"/>
  <c r="Q9" i="15"/>
  <c r="P9" i="15"/>
  <c r="O9" i="15"/>
  <c r="N9" i="15"/>
  <c r="M9" i="15"/>
  <c r="L9" i="15"/>
  <c r="K9" i="15"/>
  <c r="J9" i="15"/>
  <c r="I9" i="15"/>
  <c r="H9" i="15"/>
  <c r="G9" i="15"/>
  <c r="F9" i="15"/>
  <c r="E9" i="15"/>
  <c r="D9" i="15"/>
  <c r="C9" i="15"/>
  <c r="B9" i="15"/>
  <c r="B10" i="15" s="1"/>
  <c r="W8" i="15"/>
  <c r="V8" i="15"/>
  <c r="W7" i="15"/>
  <c r="V7" i="15"/>
  <c r="W6" i="15"/>
  <c r="V6" i="15"/>
  <c r="W5" i="15"/>
  <c r="V5" i="15"/>
  <c r="W4" i="15"/>
  <c r="V4" i="15"/>
  <c r="W1" i="15"/>
  <c r="P1" i="15"/>
  <c r="L1" i="15"/>
  <c r="I1" i="15"/>
  <c r="F1" i="15"/>
  <c r="B1" i="15"/>
  <c r="U27" i="14"/>
  <c r="T27" i="14"/>
  <c r="S27" i="14"/>
  <c r="R27" i="14"/>
  <c r="Q27" i="14"/>
  <c r="P27" i="14"/>
  <c r="O27" i="14"/>
  <c r="N27" i="14"/>
  <c r="M27" i="14"/>
  <c r="L27" i="14"/>
  <c r="K27" i="14"/>
  <c r="J27" i="14"/>
  <c r="I27" i="14"/>
  <c r="H27" i="14"/>
  <c r="G27" i="14"/>
  <c r="F27" i="14"/>
  <c r="E27" i="14"/>
  <c r="D27" i="14"/>
  <c r="C27" i="14"/>
  <c r="B27" i="14"/>
  <c r="B28" i="14" s="1"/>
  <c r="W26" i="14"/>
  <c r="V26" i="14"/>
  <c r="W25" i="14"/>
  <c r="V25" i="14"/>
  <c r="W24" i="14"/>
  <c r="V24" i="14"/>
  <c r="W23" i="14"/>
  <c r="V23" i="14"/>
  <c r="W22" i="14"/>
  <c r="V22" i="14"/>
  <c r="U18" i="14"/>
  <c r="T18" i="14"/>
  <c r="S18" i="14"/>
  <c r="R18" i="14"/>
  <c r="Q18" i="14"/>
  <c r="P18" i="14"/>
  <c r="O18" i="14"/>
  <c r="N18" i="14"/>
  <c r="M18" i="14"/>
  <c r="L18" i="14"/>
  <c r="K18" i="14"/>
  <c r="J18" i="14"/>
  <c r="I18" i="14"/>
  <c r="H18" i="14"/>
  <c r="G18" i="14"/>
  <c r="F18" i="14"/>
  <c r="E18" i="14"/>
  <c r="D18" i="14"/>
  <c r="C18" i="14"/>
  <c r="B18" i="14"/>
  <c r="B19" i="14" s="1"/>
  <c r="W17" i="14"/>
  <c r="V17" i="14"/>
  <c r="W16" i="14"/>
  <c r="V16" i="14"/>
  <c r="W15" i="14"/>
  <c r="V15" i="14"/>
  <c r="W14" i="14"/>
  <c r="V14" i="14"/>
  <c r="W13" i="14"/>
  <c r="V13" i="14"/>
  <c r="U9" i="14"/>
  <c r="T9" i="14"/>
  <c r="S9" i="14"/>
  <c r="R9" i="14"/>
  <c r="Q9" i="14"/>
  <c r="P9" i="14"/>
  <c r="O9" i="14"/>
  <c r="N9" i="14"/>
  <c r="M9" i="14"/>
  <c r="L9" i="14"/>
  <c r="K9" i="14"/>
  <c r="J9" i="14"/>
  <c r="I9" i="14"/>
  <c r="H9" i="14"/>
  <c r="G9" i="14"/>
  <c r="F9" i="14"/>
  <c r="E9" i="14"/>
  <c r="D9" i="14"/>
  <c r="C9" i="14"/>
  <c r="B9" i="14"/>
  <c r="B10" i="14" s="1"/>
  <c r="W8" i="14"/>
  <c r="V8" i="14"/>
  <c r="W7" i="14"/>
  <c r="V7" i="14"/>
  <c r="W6" i="14"/>
  <c r="V6" i="14"/>
  <c r="W5" i="14"/>
  <c r="V5" i="14"/>
  <c r="W4" i="14"/>
  <c r="V4" i="14"/>
  <c r="W1" i="14"/>
  <c r="P1" i="14"/>
  <c r="L1" i="14"/>
  <c r="I1" i="14"/>
  <c r="F1" i="14"/>
  <c r="B1" i="14"/>
  <c r="U27" i="13"/>
  <c r="T27" i="13"/>
  <c r="S27" i="13"/>
  <c r="R27" i="13"/>
  <c r="Q27" i="13"/>
  <c r="P27" i="13"/>
  <c r="O27" i="13"/>
  <c r="N27" i="13"/>
  <c r="M27" i="13"/>
  <c r="L27" i="13"/>
  <c r="K27" i="13"/>
  <c r="J27" i="13"/>
  <c r="I27" i="13"/>
  <c r="H27" i="13"/>
  <c r="G27" i="13"/>
  <c r="F27" i="13"/>
  <c r="E27" i="13"/>
  <c r="D27" i="13"/>
  <c r="C27" i="13"/>
  <c r="B27" i="13"/>
  <c r="B28" i="13" s="1"/>
  <c r="W26" i="13"/>
  <c r="V26" i="13"/>
  <c r="W25" i="13"/>
  <c r="V25" i="13"/>
  <c r="W24" i="13"/>
  <c r="V24" i="13"/>
  <c r="W23" i="13"/>
  <c r="V23" i="13"/>
  <c r="W22" i="13"/>
  <c r="V22" i="13"/>
  <c r="U18" i="13"/>
  <c r="T18" i="13"/>
  <c r="S18" i="13"/>
  <c r="R18" i="13"/>
  <c r="Q18" i="13"/>
  <c r="P18" i="13"/>
  <c r="O18" i="13"/>
  <c r="N18" i="13"/>
  <c r="M18" i="13"/>
  <c r="L18" i="13"/>
  <c r="K18" i="13"/>
  <c r="J18" i="13"/>
  <c r="I18" i="13"/>
  <c r="H18" i="13"/>
  <c r="G18" i="13"/>
  <c r="F18" i="13"/>
  <c r="E18" i="13"/>
  <c r="D18" i="13"/>
  <c r="C18" i="13"/>
  <c r="B18" i="13"/>
  <c r="B19" i="13" s="1"/>
  <c r="W17" i="13"/>
  <c r="V17" i="13"/>
  <c r="W16" i="13"/>
  <c r="V16" i="13"/>
  <c r="W15" i="13"/>
  <c r="V15" i="13"/>
  <c r="W14" i="13"/>
  <c r="V14" i="13"/>
  <c r="W13" i="13"/>
  <c r="V13" i="13"/>
  <c r="U9" i="13"/>
  <c r="T9" i="13"/>
  <c r="S9" i="13"/>
  <c r="R9" i="13"/>
  <c r="Q9" i="13"/>
  <c r="P9" i="13"/>
  <c r="O9" i="13"/>
  <c r="N9" i="13"/>
  <c r="M9" i="13"/>
  <c r="L9" i="13"/>
  <c r="K9" i="13"/>
  <c r="J9" i="13"/>
  <c r="I9" i="13"/>
  <c r="H9" i="13"/>
  <c r="G9" i="13"/>
  <c r="F9" i="13"/>
  <c r="E9" i="13"/>
  <c r="D9" i="13"/>
  <c r="C9" i="13"/>
  <c r="B9" i="13"/>
  <c r="B10" i="13" s="1"/>
  <c r="W8" i="13"/>
  <c r="V8" i="13"/>
  <c r="W7" i="13"/>
  <c r="V7" i="13"/>
  <c r="W6" i="13"/>
  <c r="V6" i="13"/>
  <c r="W5" i="13"/>
  <c r="V5" i="13"/>
  <c r="W4" i="13"/>
  <c r="V4" i="13"/>
  <c r="W1" i="13"/>
  <c r="P1" i="13"/>
  <c r="L1" i="13"/>
  <c r="I1" i="13"/>
  <c r="F1" i="13"/>
  <c r="B1" i="13"/>
  <c r="U27" i="12"/>
  <c r="T27" i="12"/>
  <c r="S27" i="12"/>
  <c r="R27" i="12"/>
  <c r="Q27" i="12"/>
  <c r="P27" i="12"/>
  <c r="O27" i="12"/>
  <c r="N27" i="12"/>
  <c r="M27" i="12"/>
  <c r="L27" i="12"/>
  <c r="K27" i="12"/>
  <c r="J27" i="12"/>
  <c r="I27" i="12"/>
  <c r="H27" i="12"/>
  <c r="G27" i="12"/>
  <c r="F27" i="12"/>
  <c r="E27" i="12"/>
  <c r="D27" i="12"/>
  <c r="C27" i="12"/>
  <c r="B27" i="12"/>
  <c r="B28" i="12" s="1"/>
  <c r="W26" i="12"/>
  <c r="V26" i="12"/>
  <c r="W25" i="12"/>
  <c r="V25" i="12"/>
  <c r="W24" i="12"/>
  <c r="V24" i="12"/>
  <c r="W23" i="12"/>
  <c r="V23" i="12"/>
  <c r="W22" i="12"/>
  <c r="V22" i="12"/>
  <c r="U18" i="12"/>
  <c r="T18" i="12"/>
  <c r="S18" i="12"/>
  <c r="R18" i="12"/>
  <c r="Q18" i="12"/>
  <c r="P18" i="12"/>
  <c r="O18" i="12"/>
  <c r="N18" i="12"/>
  <c r="M18" i="12"/>
  <c r="L18" i="12"/>
  <c r="K18" i="12"/>
  <c r="J18" i="12"/>
  <c r="I18" i="12"/>
  <c r="H18" i="12"/>
  <c r="G18" i="12"/>
  <c r="F18" i="12"/>
  <c r="E18" i="12"/>
  <c r="D18" i="12"/>
  <c r="C18" i="12"/>
  <c r="B18" i="12"/>
  <c r="B19" i="12" s="1"/>
  <c r="W17" i="12"/>
  <c r="V17" i="12"/>
  <c r="W16" i="12"/>
  <c r="V16" i="12"/>
  <c r="W15" i="12"/>
  <c r="V15" i="12"/>
  <c r="W14" i="12"/>
  <c r="V14" i="12"/>
  <c r="W13" i="12"/>
  <c r="V13" i="12"/>
  <c r="U9" i="12"/>
  <c r="T9" i="12"/>
  <c r="S9" i="12"/>
  <c r="R9" i="12"/>
  <c r="Q9" i="12"/>
  <c r="P9" i="12"/>
  <c r="O9" i="12"/>
  <c r="N9" i="12"/>
  <c r="M9" i="12"/>
  <c r="L9" i="12"/>
  <c r="K9" i="12"/>
  <c r="J9" i="12"/>
  <c r="I9" i="12"/>
  <c r="H9" i="12"/>
  <c r="G9" i="12"/>
  <c r="F9" i="12"/>
  <c r="E9" i="12"/>
  <c r="D9" i="12"/>
  <c r="C9" i="12"/>
  <c r="B9" i="12"/>
  <c r="B10" i="12" s="1"/>
  <c r="W8" i="12"/>
  <c r="V8" i="12"/>
  <c r="W7" i="12"/>
  <c r="V7" i="12"/>
  <c r="W6" i="12"/>
  <c r="V6" i="12"/>
  <c r="W5" i="12"/>
  <c r="V5" i="12"/>
  <c r="W4" i="12"/>
  <c r="V4" i="12"/>
  <c r="W1" i="12"/>
  <c r="P1" i="12"/>
  <c r="L1" i="12"/>
  <c r="I1" i="12"/>
  <c r="F1" i="12"/>
  <c r="B1" i="12"/>
  <c r="U27" i="11"/>
  <c r="T27" i="11"/>
  <c r="S27" i="11"/>
  <c r="R27" i="11"/>
  <c r="Q27" i="11"/>
  <c r="P27" i="11"/>
  <c r="O27" i="11"/>
  <c r="N27" i="11"/>
  <c r="M27" i="11"/>
  <c r="L27" i="11"/>
  <c r="K27" i="11"/>
  <c r="J27" i="11"/>
  <c r="I27" i="11"/>
  <c r="H27" i="11"/>
  <c r="G27" i="11"/>
  <c r="F27" i="11"/>
  <c r="E27" i="11"/>
  <c r="D27" i="11"/>
  <c r="C27" i="11"/>
  <c r="B27" i="11"/>
  <c r="B28" i="11" s="1"/>
  <c r="W26" i="11"/>
  <c r="V26" i="11"/>
  <c r="W25" i="11"/>
  <c r="V25" i="11"/>
  <c r="W24" i="11"/>
  <c r="V24" i="11"/>
  <c r="W23" i="11"/>
  <c r="V23" i="11"/>
  <c r="W22" i="11"/>
  <c r="V22" i="11"/>
  <c r="U18" i="11"/>
  <c r="T18" i="11"/>
  <c r="S18" i="11"/>
  <c r="R18" i="11"/>
  <c r="Q18" i="11"/>
  <c r="P18" i="11"/>
  <c r="O18" i="11"/>
  <c r="N18" i="11"/>
  <c r="M18" i="11"/>
  <c r="L18" i="11"/>
  <c r="K18" i="11"/>
  <c r="J18" i="11"/>
  <c r="I18" i="11"/>
  <c r="H18" i="11"/>
  <c r="G18" i="11"/>
  <c r="F18" i="11"/>
  <c r="E18" i="11"/>
  <c r="D18" i="11"/>
  <c r="C18" i="11"/>
  <c r="B18" i="11"/>
  <c r="B19" i="11" s="1"/>
  <c r="W17" i="11"/>
  <c r="V17" i="11"/>
  <c r="W16" i="11"/>
  <c r="V16" i="11"/>
  <c r="W15" i="11"/>
  <c r="V15" i="11"/>
  <c r="W14" i="11"/>
  <c r="V14" i="11"/>
  <c r="W13" i="11"/>
  <c r="V13" i="11"/>
  <c r="U9" i="11"/>
  <c r="T9" i="11"/>
  <c r="S9" i="11"/>
  <c r="R9" i="11"/>
  <c r="Q9" i="11"/>
  <c r="P9" i="11"/>
  <c r="O9" i="11"/>
  <c r="N9" i="11"/>
  <c r="M9" i="11"/>
  <c r="L9" i="11"/>
  <c r="K9" i="11"/>
  <c r="J9" i="11"/>
  <c r="I9" i="11"/>
  <c r="H9" i="11"/>
  <c r="G9" i="11"/>
  <c r="F9" i="11"/>
  <c r="E9" i="11"/>
  <c r="D9" i="11"/>
  <c r="C9" i="11"/>
  <c r="B9" i="11"/>
  <c r="B10" i="11" s="1"/>
  <c r="W8" i="11"/>
  <c r="V8" i="11"/>
  <c r="W7" i="11"/>
  <c r="V7" i="11"/>
  <c r="W6" i="11"/>
  <c r="V6" i="11"/>
  <c r="W5" i="11"/>
  <c r="V5" i="11"/>
  <c r="W4" i="11"/>
  <c r="V4" i="11"/>
  <c r="W1" i="11"/>
  <c r="P1" i="11"/>
  <c r="L1" i="11"/>
  <c r="I1" i="11"/>
  <c r="F1" i="11"/>
  <c r="B1" i="11"/>
  <c r="U27" i="10"/>
  <c r="T27" i="10"/>
  <c r="S27" i="10"/>
  <c r="R27" i="10"/>
  <c r="Q27" i="10"/>
  <c r="P27" i="10"/>
  <c r="O27" i="10"/>
  <c r="N27" i="10"/>
  <c r="M27" i="10"/>
  <c r="L27" i="10"/>
  <c r="K27" i="10"/>
  <c r="J27" i="10"/>
  <c r="I27" i="10"/>
  <c r="H27" i="10"/>
  <c r="G27" i="10"/>
  <c r="F27" i="10"/>
  <c r="E27" i="10"/>
  <c r="D27" i="10"/>
  <c r="C27" i="10"/>
  <c r="B27" i="10"/>
  <c r="B28" i="10" s="1"/>
  <c r="W26" i="10"/>
  <c r="V26" i="10"/>
  <c r="W25" i="10"/>
  <c r="V25" i="10"/>
  <c r="W24" i="10"/>
  <c r="V24" i="10"/>
  <c r="W23" i="10"/>
  <c r="V23" i="10"/>
  <c r="W22" i="10"/>
  <c r="V22" i="10"/>
  <c r="U18" i="10"/>
  <c r="T18" i="10"/>
  <c r="S18" i="10"/>
  <c r="R18" i="10"/>
  <c r="Q18" i="10"/>
  <c r="P18" i="10"/>
  <c r="O18" i="10"/>
  <c r="N18" i="10"/>
  <c r="M18" i="10"/>
  <c r="L18" i="10"/>
  <c r="K18" i="10"/>
  <c r="J18" i="10"/>
  <c r="I18" i="10"/>
  <c r="H18" i="10"/>
  <c r="G18" i="10"/>
  <c r="F18" i="10"/>
  <c r="E18" i="10"/>
  <c r="D18" i="10"/>
  <c r="C18" i="10"/>
  <c r="B18" i="10"/>
  <c r="B19" i="10" s="1"/>
  <c r="W17" i="10"/>
  <c r="V17" i="10"/>
  <c r="W16" i="10"/>
  <c r="V16" i="10"/>
  <c r="W15" i="10"/>
  <c r="V15" i="10"/>
  <c r="W14" i="10"/>
  <c r="V14" i="10"/>
  <c r="W13" i="10"/>
  <c r="V13" i="10"/>
  <c r="U9" i="10"/>
  <c r="T9" i="10"/>
  <c r="S9" i="10"/>
  <c r="R9" i="10"/>
  <c r="Q9" i="10"/>
  <c r="P9" i="10"/>
  <c r="O9" i="10"/>
  <c r="N9" i="10"/>
  <c r="M9" i="10"/>
  <c r="L9" i="10"/>
  <c r="K9" i="10"/>
  <c r="J9" i="10"/>
  <c r="I9" i="10"/>
  <c r="H9" i="10"/>
  <c r="G9" i="10"/>
  <c r="F9" i="10"/>
  <c r="E9" i="10"/>
  <c r="D9" i="10"/>
  <c r="C9" i="10"/>
  <c r="B9" i="10"/>
  <c r="B10" i="10" s="1"/>
  <c r="W8" i="10"/>
  <c r="V8" i="10"/>
  <c r="W7" i="10"/>
  <c r="V7" i="10"/>
  <c r="W6" i="10"/>
  <c r="V6" i="10"/>
  <c r="W5" i="10"/>
  <c r="V5" i="10"/>
  <c r="W4" i="10"/>
  <c r="V4" i="10"/>
  <c r="W1" i="10"/>
  <c r="P1" i="10"/>
  <c r="L1" i="10"/>
  <c r="I1" i="10"/>
  <c r="F1" i="10"/>
  <c r="B1" i="10"/>
  <c r="U27" i="9"/>
  <c r="T27" i="9"/>
  <c r="S27" i="9"/>
  <c r="R27" i="9"/>
  <c r="Q27" i="9"/>
  <c r="P27" i="9"/>
  <c r="O27" i="9"/>
  <c r="N27" i="9"/>
  <c r="M27" i="9"/>
  <c r="L27" i="9"/>
  <c r="K27" i="9"/>
  <c r="J27" i="9"/>
  <c r="I27" i="9"/>
  <c r="H27" i="9"/>
  <c r="G27" i="9"/>
  <c r="F27" i="9"/>
  <c r="E27" i="9"/>
  <c r="D27" i="9"/>
  <c r="C27" i="9"/>
  <c r="B27" i="9"/>
  <c r="B28" i="9" s="1"/>
  <c r="W26" i="9"/>
  <c r="V26" i="9"/>
  <c r="W25" i="9"/>
  <c r="V25" i="9"/>
  <c r="W24" i="9"/>
  <c r="V24" i="9"/>
  <c r="W23" i="9"/>
  <c r="V23" i="9"/>
  <c r="W22" i="9"/>
  <c r="V22" i="9"/>
  <c r="U18" i="9"/>
  <c r="T18" i="9"/>
  <c r="S18" i="9"/>
  <c r="R18" i="9"/>
  <c r="Q18" i="9"/>
  <c r="P18" i="9"/>
  <c r="O18" i="9"/>
  <c r="N18" i="9"/>
  <c r="M18" i="9"/>
  <c r="L18" i="9"/>
  <c r="K18" i="9"/>
  <c r="J18" i="9"/>
  <c r="I18" i="9"/>
  <c r="H18" i="9"/>
  <c r="G18" i="9"/>
  <c r="F18" i="9"/>
  <c r="E18" i="9"/>
  <c r="D18" i="9"/>
  <c r="C18" i="9"/>
  <c r="B18" i="9"/>
  <c r="B19" i="9" s="1"/>
  <c r="W17" i="9"/>
  <c r="V17" i="9"/>
  <c r="W16" i="9"/>
  <c r="V16" i="9"/>
  <c r="W15" i="9"/>
  <c r="V15" i="9"/>
  <c r="J4" i="2" s="1"/>
  <c r="W14" i="9"/>
  <c r="V14" i="9"/>
  <c r="W13" i="9"/>
  <c r="V13" i="9"/>
  <c r="J6" i="2" s="1"/>
  <c r="U9" i="9"/>
  <c r="T9" i="9"/>
  <c r="S9" i="9"/>
  <c r="R9" i="9"/>
  <c r="Q9" i="9"/>
  <c r="P9" i="9"/>
  <c r="O9" i="9"/>
  <c r="N9" i="9"/>
  <c r="M9" i="9"/>
  <c r="L9" i="9"/>
  <c r="K9" i="9"/>
  <c r="J9" i="9"/>
  <c r="I9" i="9"/>
  <c r="H9" i="9"/>
  <c r="G9" i="9"/>
  <c r="F9" i="9"/>
  <c r="E9" i="9"/>
  <c r="D9" i="9"/>
  <c r="C9" i="9"/>
  <c r="B9" i="9"/>
  <c r="B10" i="9" s="1"/>
  <c r="W8" i="9"/>
  <c r="V8" i="9"/>
  <c r="W7" i="9"/>
  <c r="V7" i="9"/>
  <c r="W6" i="9"/>
  <c r="V6" i="9"/>
  <c r="W5" i="9"/>
  <c r="V5" i="9"/>
  <c r="W4" i="9"/>
  <c r="V4" i="9"/>
  <c r="W1" i="9"/>
  <c r="P1" i="9"/>
  <c r="L1" i="9"/>
  <c r="I1" i="9"/>
  <c r="F1" i="9"/>
  <c r="B1" i="9"/>
  <c r="U27" i="8"/>
  <c r="T27" i="8"/>
  <c r="S27" i="8"/>
  <c r="R27" i="8"/>
  <c r="Q27" i="8"/>
  <c r="P27" i="8"/>
  <c r="O27" i="8"/>
  <c r="N27" i="8"/>
  <c r="M27" i="8"/>
  <c r="L27" i="8"/>
  <c r="K27" i="8"/>
  <c r="J27" i="8"/>
  <c r="I27" i="8"/>
  <c r="H27" i="8"/>
  <c r="G27" i="8"/>
  <c r="F27" i="8"/>
  <c r="E27" i="8"/>
  <c r="D27" i="8"/>
  <c r="C27" i="8"/>
  <c r="B27" i="8"/>
  <c r="B28" i="8" s="1"/>
  <c r="W26" i="8"/>
  <c r="V26" i="8"/>
  <c r="W25" i="8"/>
  <c r="V25" i="8"/>
  <c r="W24" i="8"/>
  <c r="V24" i="8"/>
  <c r="W23" i="8"/>
  <c r="V23" i="8"/>
  <c r="W22" i="8"/>
  <c r="V22" i="8"/>
  <c r="U18" i="8"/>
  <c r="T18" i="8"/>
  <c r="S18" i="8"/>
  <c r="R18" i="8"/>
  <c r="Q18" i="8"/>
  <c r="P18" i="8"/>
  <c r="O18" i="8"/>
  <c r="N18" i="8"/>
  <c r="M18" i="8"/>
  <c r="L18" i="8"/>
  <c r="K18" i="8"/>
  <c r="J18" i="8"/>
  <c r="I18" i="8"/>
  <c r="H18" i="8"/>
  <c r="G18" i="8"/>
  <c r="F18" i="8"/>
  <c r="E18" i="8"/>
  <c r="D18" i="8"/>
  <c r="C18" i="8"/>
  <c r="B18" i="8"/>
  <c r="B19" i="8" s="1"/>
  <c r="W17" i="8"/>
  <c r="V17" i="8"/>
  <c r="W16" i="8"/>
  <c r="V16" i="8"/>
  <c r="W15" i="8"/>
  <c r="V15" i="8"/>
  <c r="W14" i="8"/>
  <c r="V14" i="8"/>
  <c r="W13" i="8"/>
  <c r="V13" i="8"/>
  <c r="U9" i="8"/>
  <c r="T9" i="8"/>
  <c r="S9" i="8"/>
  <c r="R9" i="8"/>
  <c r="Q9" i="8"/>
  <c r="P9" i="8"/>
  <c r="O9" i="8"/>
  <c r="N9" i="8"/>
  <c r="M9" i="8"/>
  <c r="L9" i="8"/>
  <c r="K9" i="8"/>
  <c r="J9" i="8"/>
  <c r="I9" i="8"/>
  <c r="H9" i="8"/>
  <c r="G9" i="8"/>
  <c r="F9" i="8"/>
  <c r="E9" i="8"/>
  <c r="D9" i="8"/>
  <c r="C9" i="8"/>
  <c r="B9" i="8"/>
  <c r="B10" i="8" s="1"/>
  <c r="W8" i="8"/>
  <c r="V8" i="8"/>
  <c r="W7" i="8"/>
  <c r="V7" i="8"/>
  <c r="I6" i="2" s="1"/>
  <c r="W6" i="8"/>
  <c r="V6" i="8"/>
  <c r="I5" i="2" s="1"/>
  <c r="W5" i="8"/>
  <c r="V5" i="8"/>
  <c r="I4" i="2" s="1"/>
  <c r="W4" i="8"/>
  <c r="V4" i="8"/>
  <c r="I3" i="2" s="1"/>
  <c r="W1" i="8"/>
  <c r="P1" i="8"/>
  <c r="L1" i="8"/>
  <c r="I1" i="8"/>
  <c r="F1" i="8"/>
  <c r="B1" i="8"/>
  <c r="U27" i="7"/>
  <c r="T27" i="7"/>
  <c r="S27" i="7"/>
  <c r="R27" i="7"/>
  <c r="Q27" i="7"/>
  <c r="P27" i="7"/>
  <c r="O27" i="7"/>
  <c r="N27" i="7"/>
  <c r="M27" i="7"/>
  <c r="L27" i="7"/>
  <c r="K27" i="7"/>
  <c r="J27" i="7"/>
  <c r="I27" i="7"/>
  <c r="H27" i="7"/>
  <c r="G27" i="7"/>
  <c r="F27" i="7"/>
  <c r="E27" i="7"/>
  <c r="D27" i="7"/>
  <c r="C27" i="7"/>
  <c r="B27" i="7"/>
  <c r="B28" i="7" s="1"/>
  <c r="W26" i="7"/>
  <c r="V26" i="7"/>
  <c r="W25" i="7"/>
  <c r="V25" i="7"/>
  <c r="W24" i="7"/>
  <c r="V24" i="7"/>
  <c r="W23" i="7"/>
  <c r="V23" i="7"/>
  <c r="W22" i="7"/>
  <c r="V22" i="7"/>
  <c r="U18" i="7"/>
  <c r="T18" i="7"/>
  <c r="S18" i="7"/>
  <c r="R18" i="7"/>
  <c r="Q18" i="7"/>
  <c r="P18" i="7"/>
  <c r="O18" i="7"/>
  <c r="N18" i="7"/>
  <c r="M18" i="7"/>
  <c r="L18" i="7"/>
  <c r="K18" i="7"/>
  <c r="J18" i="7"/>
  <c r="I18" i="7"/>
  <c r="H18" i="7"/>
  <c r="G18" i="7"/>
  <c r="F18" i="7"/>
  <c r="E18" i="7"/>
  <c r="D18" i="7"/>
  <c r="C18" i="7"/>
  <c r="B18" i="7"/>
  <c r="B19" i="7" s="1"/>
  <c r="W17" i="7"/>
  <c r="V17" i="7"/>
  <c r="W16" i="7"/>
  <c r="V16" i="7"/>
  <c r="W15" i="7"/>
  <c r="V15" i="7"/>
  <c r="W14" i="7"/>
  <c r="V14" i="7"/>
  <c r="W13" i="7"/>
  <c r="V13" i="7"/>
  <c r="U9" i="7"/>
  <c r="T9" i="7"/>
  <c r="S9" i="7"/>
  <c r="R9" i="7"/>
  <c r="Q9" i="7"/>
  <c r="P9" i="7"/>
  <c r="O9" i="7"/>
  <c r="N9" i="7"/>
  <c r="M9" i="7"/>
  <c r="L9" i="7"/>
  <c r="K9" i="7"/>
  <c r="J9" i="7"/>
  <c r="I9" i="7"/>
  <c r="H9" i="7"/>
  <c r="G9" i="7"/>
  <c r="F9" i="7"/>
  <c r="E9" i="7"/>
  <c r="D9" i="7"/>
  <c r="C9" i="7"/>
  <c r="B9" i="7"/>
  <c r="B10" i="7" s="1"/>
  <c r="W8" i="7"/>
  <c r="V8" i="7"/>
  <c r="W7" i="7"/>
  <c r="V7" i="7"/>
  <c r="W6" i="7"/>
  <c r="V6" i="7"/>
  <c r="W5" i="7"/>
  <c r="V5" i="7"/>
  <c r="W4" i="7"/>
  <c r="V4" i="7"/>
  <c r="W1" i="7"/>
  <c r="P1" i="7"/>
  <c r="L1" i="7"/>
  <c r="I1" i="7"/>
  <c r="F1" i="7"/>
  <c r="B1" i="7"/>
  <c r="U27" i="6"/>
  <c r="T27" i="6"/>
  <c r="S27" i="6"/>
  <c r="R27" i="6"/>
  <c r="Q27" i="6"/>
  <c r="P27" i="6"/>
  <c r="O27" i="6"/>
  <c r="N27" i="6"/>
  <c r="M27" i="6"/>
  <c r="L27" i="6"/>
  <c r="K27" i="6"/>
  <c r="J27" i="6"/>
  <c r="I27" i="6"/>
  <c r="H27" i="6"/>
  <c r="G27" i="6"/>
  <c r="F27" i="6"/>
  <c r="E27" i="6"/>
  <c r="D27" i="6"/>
  <c r="C27" i="6"/>
  <c r="B27" i="6"/>
  <c r="B28" i="6" s="1"/>
  <c r="W26" i="6"/>
  <c r="V26" i="6"/>
  <c r="W25" i="6"/>
  <c r="V25" i="6"/>
  <c r="W24" i="6"/>
  <c r="V24" i="6"/>
  <c r="W23" i="6"/>
  <c r="V23" i="6"/>
  <c r="W22" i="6"/>
  <c r="V22" i="6"/>
  <c r="U18" i="6"/>
  <c r="T18" i="6"/>
  <c r="S18" i="6"/>
  <c r="R18" i="6"/>
  <c r="Q18" i="6"/>
  <c r="P18" i="6"/>
  <c r="O18" i="6"/>
  <c r="N18" i="6"/>
  <c r="M18" i="6"/>
  <c r="L18" i="6"/>
  <c r="K18" i="6"/>
  <c r="J18" i="6"/>
  <c r="I18" i="6"/>
  <c r="H18" i="6"/>
  <c r="G18" i="6"/>
  <c r="F18" i="6"/>
  <c r="E18" i="6"/>
  <c r="D18" i="6"/>
  <c r="C18" i="6"/>
  <c r="B18" i="6"/>
  <c r="B19" i="6" s="1"/>
  <c r="W17" i="6"/>
  <c r="V17" i="6"/>
  <c r="W16" i="6"/>
  <c r="V16" i="6"/>
  <c r="W15" i="6"/>
  <c r="V15" i="6"/>
  <c r="W14" i="6"/>
  <c r="V14" i="6"/>
  <c r="W13" i="6"/>
  <c r="V13" i="6"/>
  <c r="U9" i="6"/>
  <c r="T9" i="6"/>
  <c r="S9" i="6"/>
  <c r="R9" i="6"/>
  <c r="Q9" i="6"/>
  <c r="P9" i="6"/>
  <c r="O9" i="6"/>
  <c r="N9" i="6"/>
  <c r="M9" i="6"/>
  <c r="L9" i="6"/>
  <c r="K9" i="6"/>
  <c r="J9" i="6"/>
  <c r="I9" i="6"/>
  <c r="H9" i="6"/>
  <c r="G9" i="6"/>
  <c r="F9" i="6"/>
  <c r="E9" i="6"/>
  <c r="D9" i="6"/>
  <c r="C9" i="6"/>
  <c r="B9" i="6"/>
  <c r="B10" i="6" s="1"/>
  <c r="W8" i="6"/>
  <c r="V8" i="6"/>
  <c r="W7" i="6"/>
  <c r="V7" i="6"/>
  <c r="W6" i="6"/>
  <c r="V6" i="6"/>
  <c r="G5" i="2" s="1"/>
  <c r="W5" i="6"/>
  <c r="V5" i="6"/>
  <c r="G4" i="2" s="1"/>
  <c r="W4" i="6"/>
  <c r="V4" i="6"/>
  <c r="G3" i="2" s="1"/>
  <c r="W1" i="6"/>
  <c r="P1" i="6"/>
  <c r="L1" i="6"/>
  <c r="I1" i="6"/>
  <c r="F1" i="6"/>
  <c r="B1" i="6"/>
  <c r="U27" i="5"/>
  <c r="T27" i="5"/>
  <c r="S27" i="5"/>
  <c r="R27" i="5"/>
  <c r="Q27" i="5"/>
  <c r="P27" i="5"/>
  <c r="O27" i="5"/>
  <c r="N27" i="5"/>
  <c r="M27" i="5"/>
  <c r="L27" i="5"/>
  <c r="K27" i="5"/>
  <c r="J27" i="5"/>
  <c r="I27" i="5"/>
  <c r="H27" i="5"/>
  <c r="G27" i="5"/>
  <c r="F27" i="5"/>
  <c r="E27" i="5"/>
  <c r="D27" i="5"/>
  <c r="C27" i="5"/>
  <c r="B27" i="5"/>
  <c r="B28" i="5" s="1"/>
  <c r="W26" i="5"/>
  <c r="V26" i="5"/>
  <c r="W25" i="5"/>
  <c r="V25" i="5"/>
  <c r="W24" i="5"/>
  <c r="V24" i="5"/>
  <c r="W23" i="5"/>
  <c r="V23" i="5"/>
  <c r="W22" i="5"/>
  <c r="V22" i="5"/>
  <c r="U18" i="5"/>
  <c r="T18" i="5"/>
  <c r="S18" i="5"/>
  <c r="R18" i="5"/>
  <c r="Q18" i="5"/>
  <c r="P18" i="5"/>
  <c r="O18" i="5"/>
  <c r="N18" i="5"/>
  <c r="M18" i="5"/>
  <c r="L18" i="5"/>
  <c r="K18" i="5"/>
  <c r="J18" i="5"/>
  <c r="I18" i="5"/>
  <c r="H18" i="5"/>
  <c r="G18" i="5"/>
  <c r="F18" i="5"/>
  <c r="E18" i="5"/>
  <c r="D18" i="5"/>
  <c r="C18" i="5"/>
  <c r="B18" i="5"/>
  <c r="B19" i="5" s="1"/>
  <c r="W17" i="5"/>
  <c r="V17" i="5"/>
  <c r="W16" i="5"/>
  <c r="V16" i="5"/>
  <c r="W15" i="5"/>
  <c r="V15" i="5"/>
  <c r="W14" i="5"/>
  <c r="V14" i="5"/>
  <c r="W13" i="5"/>
  <c r="V13" i="5"/>
  <c r="U9" i="5"/>
  <c r="T9" i="5"/>
  <c r="S9" i="5"/>
  <c r="R9" i="5"/>
  <c r="Q9" i="5"/>
  <c r="P9" i="5"/>
  <c r="O9" i="5"/>
  <c r="N9" i="5"/>
  <c r="M9" i="5"/>
  <c r="L9" i="5"/>
  <c r="K9" i="5"/>
  <c r="J9" i="5"/>
  <c r="I9" i="5"/>
  <c r="H9" i="5"/>
  <c r="G9" i="5"/>
  <c r="F9" i="5"/>
  <c r="E9" i="5"/>
  <c r="D9" i="5"/>
  <c r="C9" i="5"/>
  <c r="B9" i="5"/>
  <c r="B10" i="5" s="1"/>
  <c r="W8" i="5"/>
  <c r="V8" i="5"/>
  <c r="W7" i="5"/>
  <c r="V7" i="5"/>
  <c r="F9" i="2" s="1"/>
  <c r="W6" i="5"/>
  <c r="V6" i="5"/>
  <c r="W5" i="5"/>
  <c r="V5" i="5"/>
  <c r="F7" i="2" s="1"/>
  <c r="W4" i="5"/>
  <c r="V4" i="5"/>
  <c r="F3" i="2" s="1"/>
  <c r="W1" i="5"/>
  <c r="P1" i="5"/>
  <c r="L1" i="5"/>
  <c r="I1" i="5"/>
  <c r="F1" i="5"/>
  <c r="B1" i="5"/>
  <c r="U27" i="4"/>
  <c r="T27" i="4"/>
  <c r="S27" i="4"/>
  <c r="R27" i="4"/>
  <c r="Q27" i="4"/>
  <c r="P27" i="4"/>
  <c r="O27" i="4"/>
  <c r="N27" i="4"/>
  <c r="M27" i="4"/>
  <c r="L27" i="4"/>
  <c r="K27" i="4"/>
  <c r="J27" i="4"/>
  <c r="I27" i="4"/>
  <c r="H27" i="4"/>
  <c r="G27" i="4"/>
  <c r="F27" i="4"/>
  <c r="E27" i="4"/>
  <c r="D27" i="4"/>
  <c r="C27" i="4"/>
  <c r="B27" i="4"/>
  <c r="B28" i="4" s="1"/>
  <c r="W26" i="4"/>
  <c r="V26" i="4"/>
  <c r="W25" i="4"/>
  <c r="V25" i="4"/>
  <c r="W24" i="4"/>
  <c r="V24" i="4"/>
  <c r="W23" i="4"/>
  <c r="V23" i="4"/>
  <c r="W22" i="4"/>
  <c r="V22" i="4"/>
  <c r="U18" i="4"/>
  <c r="T18" i="4"/>
  <c r="S18" i="4"/>
  <c r="R18" i="4"/>
  <c r="Q18" i="4"/>
  <c r="P18" i="4"/>
  <c r="O18" i="4"/>
  <c r="N18" i="4"/>
  <c r="M18" i="4"/>
  <c r="L18" i="4"/>
  <c r="K18" i="4"/>
  <c r="J18" i="4"/>
  <c r="I18" i="4"/>
  <c r="H18" i="4"/>
  <c r="G18" i="4"/>
  <c r="F18" i="4"/>
  <c r="E18" i="4"/>
  <c r="D18" i="4"/>
  <c r="C18" i="4"/>
  <c r="B18" i="4"/>
  <c r="B19" i="4" s="1"/>
  <c r="W17" i="4"/>
  <c r="V17" i="4"/>
  <c r="W16" i="4"/>
  <c r="V16" i="4"/>
  <c r="W15" i="4"/>
  <c r="V15" i="4"/>
  <c r="E7" i="2" s="1"/>
  <c r="W14" i="4"/>
  <c r="V14" i="4"/>
  <c r="E4" i="2" s="1"/>
  <c r="W13" i="4"/>
  <c r="V13" i="4"/>
  <c r="E3" i="2" s="1"/>
  <c r="U9" i="4"/>
  <c r="T9" i="4"/>
  <c r="S9" i="4"/>
  <c r="R9" i="4"/>
  <c r="Q9" i="4"/>
  <c r="P9" i="4"/>
  <c r="O9" i="4"/>
  <c r="N9" i="4"/>
  <c r="M9" i="4"/>
  <c r="L9" i="4"/>
  <c r="K9" i="4"/>
  <c r="J9" i="4"/>
  <c r="I9" i="4"/>
  <c r="H9" i="4"/>
  <c r="G9" i="4"/>
  <c r="F9" i="4"/>
  <c r="E9" i="4"/>
  <c r="D9" i="4"/>
  <c r="C9" i="4"/>
  <c r="B9" i="4"/>
  <c r="B10" i="4" s="1"/>
  <c r="W8" i="4"/>
  <c r="V8" i="4"/>
  <c r="W7" i="4"/>
  <c r="V7" i="4"/>
  <c r="E9" i="2" s="1"/>
  <c r="W6" i="4"/>
  <c r="V6" i="4"/>
  <c r="E8" i="2" s="1"/>
  <c r="W5" i="4"/>
  <c r="V5" i="4"/>
  <c r="W4" i="4"/>
  <c r="V4" i="4"/>
  <c r="W1" i="4"/>
  <c r="P1" i="4"/>
  <c r="L1" i="4"/>
  <c r="I1" i="4"/>
  <c r="F1" i="4"/>
  <c r="B1" i="4"/>
  <c r="G14" i="21" l="1"/>
  <c r="F14" i="21"/>
  <c r="D14" i="21"/>
  <c r="J19" i="21"/>
  <c r="C2" i="4"/>
  <c r="C2" i="7"/>
  <c r="C2" i="9"/>
  <c r="Q2" i="15"/>
  <c r="C2" i="5"/>
  <c r="C2" i="6"/>
  <c r="C2" i="8"/>
  <c r="Q2" i="8"/>
  <c r="A2" i="4"/>
  <c r="Q2" i="4"/>
  <c r="A2" i="5"/>
  <c r="A2" i="6"/>
  <c r="Q2" i="6"/>
  <c r="A2" i="7"/>
  <c r="A2" i="8"/>
  <c r="A2" i="9"/>
  <c r="A2" i="10"/>
  <c r="Q2" i="10"/>
  <c r="A2" i="11"/>
  <c r="A2" i="12"/>
  <c r="A2" i="13"/>
  <c r="A2" i="14"/>
  <c r="A2" i="15"/>
  <c r="A2" i="16"/>
  <c r="A2" i="17"/>
  <c r="Q2" i="5"/>
  <c r="Q2" i="12"/>
  <c r="U2" i="4"/>
  <c r="U2" i="5"/>
  <c r="U2" i="6"/>
  <c r="U2" i="7"/>
  <c r="U2" i="8"/>
  <c r="U2" i="9"/>
  <c r="C2" i="10"/>
  <c r="U2" i="10"/>
  <c r="C2" i="11"/>
  <c r="U2" i="11"/>
  <c r="C2" i="12"/>
  <c r="U2" i="12"/>
  <c r="C2" i="13"/>
  <c r="U2" i="13"/>
  <c r="C2" i="14"/>
  <c r="U2" i="14"/>
  <c r="C2" i="15"/>
  <c r="U2" i="15"/>
  <c r="C2" i="16"/>
  <c r="U2" i="16"/>
  <c r="C2" i="17"/>
  <c r="U2" i="17"/>
  <c r="Q2" i="7"/>
  <c r="Q2" i="13"/>
  <c r="Q2" i="9"/>
  <c r="Q2" i="16"/>
  <c r="G2" i="4"/>
  <c r="G2" i="5"/>
  <c r="G2" i="6"/>
  <c r="G2" i="7"/>
  <c r="G2" i="8"/>
  <c r="G2" i="9"/>
  <c r="G2" i="10"/>
  <c r="G2" i="11"/>
  <c r="G2" i="12"/>
  <c r="G2" i="13"/>
  <c r="G2" i="14"/>
  <c r="G2" i="15"/>
  <c r="G2" i="16"/>
  <c r="G2" i="17"/>
  <c r="Q2" i="11"/>
  <c r="Q2" i="17"/>
  <c r="Q2" i="14"/>
  <c r="C17" i="2"/>
  <c r="C13" i="2"/>
  <c r="I14" i="18"/>
  <c r="I17" i="18"/>
  <c r="I15" i="18"/>
  <c r="I11" i="18"/>
  <c r="I13" i="18"/>
  <c r="I10" i="18"/>
  <c r="I12" i="18"/>
  <c r="I16" i="18"/>
  <c r="C14" i="21"/>
  <c r="B14" i="21"/>
  <c r="I14" i="21"/>
  <c r="H14" i="21"/>
  <c r="C4" i="2"/>
  <c r="C14" i="2"/>
  <c r="C3" i="2"/>
  <c r="B3" i="2"/>
  <c r="C16" i="2"/>
  <c r="C12" i="2"/>
  <c r="C15" i="2"/>
  <c r="C11" i="2"/>
  <c r="I9" i="18"/>
  <c r="I8" i="18"/>
  <c r="I6" i="18"/>
  <c r="I5" i="18"/>
  <c r="H18" i="18"/>
  <c r="I7" i="18"/>
  <c r="H11" i="21"/>
  <c r="B11" i="21"/>
  <c r="D11" i="21"/>
  <c r="B6" i="21"/>
  <c r="F6" i="21"/>
  <c r="G11" i="21"/>
  <c r="I11" i="21"/>
  <c r="C11" i="21"/>
  <c r="E18" i="18"/>
  <c r="C6" i="21"/>
  <c r="G6" i="21"/>
  <c r="E6" i="21"/>
  <c r="H6" i="21"/>
  <c r="E11" i="21"/>
  <c r="G7" i="21"/>
  <c r="E7" i="21"/>
  <c r="H7" i="21"/>
  <c r="C7" i="21"/>
  <c r="D7" i="21"/>
  <c r="F7" i="21"/>
  <c r="I3" i="18"/>
  <c r="E6" i="2"/>
  <c r="I7" i="21"/>
  <c r="I4" i="18"/>
  <c r="I16" i="21"/>
  <c r="D16" i="21"/>
  <c r="H16" i="21"/>
  <c r="B16" i="21"/>
  <c r="E16" i="21"/>
  <c r="G16" i="21"/>
  <c r="C16" i="21"/>
  <c r="F16" i="21"/>
  <c r="F17" i="21"/>
  <c r="I17" i="21"/>
  <c r="C17" i="21"/>
  <c r="G17" i="21"/>
  <c r="B17" i="21"/>
  <c r="D17" i="21"/>
  <c r="E17" i="21"/>
  <c r="H17" i="21"/>
  <c r="D4" i="21"/>
  <c r="H4" i="21"/>
  <c r="B4" i="21"/>
  <c r="E4" i="21"/>
  <c r="F4" i="21"/>
  <c r="C4" i="21"/>
  <c r="G4" i="21"/>
  <c r="F5" i="21"/>
  <c r="C5" i="21"/>
  <c r="G5" i="21"/>
  <c r="D5" i="21"/>
  <c r="H5" i="21"/>
  <c r="B5" i="21"/>
  <c r="E5" i="21"/>
  <c r="D10" i="21"/>
  <c r="H10" i="21"/>
  <c r="E10" i="21"/>
  <c r="I10" i="21"/>
  <c r="C10" i="21"/>
  <c r="F10" i="21"/>
  <c r="G10" i="21"/>
  <c r="B10" i="21"/>
  <c r="I8" i="21"/>
  <c r="D8" i="21"/>
  <c r="H8" i="21"/>
  <c r="B8" i="21"/>
  <c r="E8" i="21"/>
  <c r="F8" i="21"/>
  <c r="G8" i="21"/>
  <c r="C8" i="21"/>
  <c r="F9" i="21"/>
  <c r="I9" i="21"/>
  <c r="C9" i="21"/>
  <c r="G9" i="21"/>
  <c r="B9" i="21"/>
  <c r="D9" i="21"/>
  <c r="E9" i="21"/>
  <c r="H9" i="21"/>
  <c r="F3" i="21"/>
  <c r="C3" i="21"/>
  <c r="G3" i="21"/>
  <c r="E3" i="21"/>
  <c r="H3" i="21"/>
  <c r="B3" i="21"/>
  <c r="D3" i="21"/>
  <c r="I12" i="21"/>
  <c r="D12" i="21"/>
  <c r="H12" i="21"/>
  <c r="B12" i="21"/>
  <c r="E12" i="21"/>
  <c r="G12" i="21"/>
  <c r="C12" i="21"/>
  <c r="F12" i="21"/>
  <c r="F13" i="21"/>
  <c r="I13" i="21"/>
  <c r="C13" i="21"/>
  <c r="G13" i="21"/>
  <c r="D13" i="21"/>
  <c r="E13" i="21"/>
  <c r="B13" i="21"/>
  <c r="H13" i="21"/>
  <c r="F15" i="21"/>
  <c r="C15" i="21"/>
  <c r="G15" i="21"/>
  <c r="B15" i="21"/>
  <c r="I15" i="21"/>
  <c r="E15" i="21"/>
  <c r="H15" i="21"/>
  <c r="D15" i="21"/>
  <c r="E5" i="2"/>
  <c r="B5" i="2" s="1"/>
  <c r="D18" i="18"/>
  <c r="F18" i="18"/>
  <c r="G18" i="18"/>
  <c r="C18" i="18"/>
  <c r="F6" i="2"/>
  <c r="F8" i="2"/>
  <c r="G8" i="2"/>
  <c r="G6" i="2"/>
  <c r="B13" i="2"/>
  <c r="B17" i="2"/>
  <c r="B16" i="2"/>
  <c r="B4" i="2"/>
  <c r="B12" i="2"/>
  <c r="B15" i="2"/>
  <c r="B11" i="2"/>
  <c r="B14" i="2"/>
  <c r="C10" i="17"/>
  <c r="D10" i="17" s="1"/>
  <c r="E10" i="17" s="1"/>
  <c r="F10" i="17" s="1"/>
  <c r="G10" i="17" s="1"/>
  <c r="H10" i="17" s="1"/>
  <c r="I10" i="17" s="1"/>
  <c r="J10" i="17" s="1"/>
  <c r="K10" i="17" s="1"/>
  <c r="L10" i="17" s="1"/>
  <c r="M10" i="17" s="1"/>
  <c r="N10" i="17" s="1"/>
  <c r="O10" i="17" s="1"/>
  <c r="P10" i="17" s="1"/>
  <c r="Q10" i="17" s="1"/>
  <c r="R10" i="17" s="1"/>
  <c r="S10" i="17" s="1"/>
  <c r="T10" i="17" s="1"/>
  <c r="U10" i="17" s="1"/>
  <c r="C28" i="17"/>
  <c r="D28" i="17" s="1"/>
  <c r="E28" i="17" s="1"/>
  <c r="F28" i="17" s="1"/>
  <c r="G28" i="17" s="1"/>
  <c r="H28" i="17" s="1"/>
  <c r="I28" i="17" s="1"/>
  <c r="J28" i="17" s="1"/>
  <c r="K28" i="17" s="1"/>
  <c r="L28" i="17" s="1"/>
  <c r="M28" i="17" s="1"/>
  <c r="N28" i="17" s="1"/>
  <c r="O28" i="17" s="1"/>
  <c r="P28" i="17" s="1"/>
  <c r="Q28" i="17" s="1"/>
  <c r="R28" i="17" s="1"/>
  <c r="S28" i="17" s="1"/>
  <c r="T28" i="17" s="1"/>
  <c r="U28" i="17" s="1"/>
  <c r="C19" i="17"/>
  <c r="D19" i="17" s="1"/>
  <c r="E19" i="17" s="1"/>
  <c r="F19" i="17" s="1"/>
  <c r="G19" i="17" s="1"/>
  <c r="H19" i="17" s="1"/>
  <c r="I19" i="17" s="1"/>
  <c r="J19" i="17" s="1"/>
  <c r="K19" i="17" s="1"/>
  <c r="L19" i="17" s="1"/>
  <c r="M19" i="17" s="1"/>
  <c r="N19" i="17" s="1"/>
  <c r="O19" i="17" s="1"/>
  <c r="P19" i="17" s="1"/>
  <c r="Q19" i="17" s="1"/>
  <c r="R19" i="17" s="1"/>
  <c r="S19" i="17" s="1"/>
  <c r="T19" i="17" s="1"/>
  <c r="U19" i="17" s="1"/>
  <c r="V18" i="17"/>
  <c r="V9" i="16"/>
  <c r="C10" i="16"/>
  <c r="D10" i="16" s="1"/>
  <c r="E10" i="16" s="1"/>
  <c r="F10" i="16" s="1"/>
  <c r="G10" i="16" s="1"/>
  <c r="H10" i="16" s="1"/>
  <c r="I10" i="16" s="1"/>
  <c r="J10" i="16" s="1"/>
  <c r="K10" i="16" s="1"/>
  <c r="L10" i="16" s="1"/>
  <c r="M10" i="16" s="1"/>
  <c r="N10" i="16" s="1"/>
  <c r="O10" i="16" s="1"/>
  <c r="P10" i="16" s="1"/>
  <c r="Q10" i="16" s="1"/>
  <c r="R10" i="16" s="1"/>
  <c r="S10" i="16" s="1"/>
  <c r="T10" i="16" s="1"/>
  <c r="U10" i="16" s="1"/>
  <c r="C28" i="16"/>
  <c r="D28" i="16" s="1"/>
  <c r="E28" i="16" s="1"/>
  <c r="F28" i="16" s="1"/>
  <c r="G28" i="16" s="1"/>
  <c r="H28" i="16" s="1"/>
  <c r="I28" i="16" s="1"/>
  <c r="J28" i="16" s="1"/>
  <c r="K28" i="16" s="1"/>
  <c r="L28" i="16" s="1"/>
  <c r="M28" i="16" s="1"/>
  <c r="N28" i="16" s="1"/>
  <c r="O28" i="16" s="1"/>
  <c r="P28" i="16" s="1"/>
  <c r="Q28" i="16" s="1"/>
  <c r="R28" i="16" s="1"/>
  <c r="S28" i="16" s="1"/>
  <c r="T28" i="16" s="1"/>
  <c r="U28" i="16" s="1"/>
  <c r="V27" i="16"/>
  <c r="C19" i="16"/>
  <c r="D19" i="16" s="1"/>
  <c r="E19" i="16" s="1"/>
  <c r="F19" i="16" s="1"/>
  <c r="G19" i="16" s="1"/>
  <c r="H19" i="16" s="1"/>
  <c r="I19" i="16" s="1"/>
  <c r="J19" i="16" s="1"/>
  <c r="K19" i="16" s="1"/>
  <c r="L19" i="16" s="1"/>
  <c r="M19" i="16" s="1"/>
  <c r="N19" i="16" s="1"/>
  <c r="O19" i="16" s="1"/>
  <c r="P19" i="16" s="1"/>
  <c r="Q19" i="16" s="1"/>
  <c r="R19" i="16" s="1"/>
  <c r="S19" i="16" s="1"/>
  <c r="T19" i="16" s="1"/>
  <c r="U19" i="16" s="1"/>
  <c r="C19" i="15"/>
  <c r="D19" i="15" s="1"/>
  <c r="E19" i="15" s="1"/>
  <c r="F19" i="15" s="1"/>
  <c r="G19" i="15" s="1"/>
  <c r="H19" i="15" s="1"/>
  <c r="I19" i="15" s="1"/>
  <c r="J19" i="15" s="1"/>
  <c r="K19" i="15" s="1"/>
  <c r="L19" i="15" s="1"/>
  <c r="M19" i="15" s="1"/>
  <c r="N19" i="15" s="1"/>
  <c r="O19" i="15" s="1"/>
  <c r="P19" i="15" s="1"/>
  <c r="Q19" i="15" s="1"/>
  <c r="R19" i="15" s="1"/>
  <c r="S19" i="15" s="1"/>
  <c r="T19" i="15" s="1"/>
  <c r="U19" i="15" s="1"/>
  <c r="C10" i="15"/>
  <c r="D10" i="15" s="1"/>
  <c r="E10" i="15" s="1"/>
  <c r="F10" i="15" s="1"/>
  <c r="G10" i="15" s="1"/>
  <c r="H10" i="15" s="1"/>
  <c r="I10" i="15" s="1"/>
  <c r="J10" i="15" s="1"/>
  <c r="K10" i="15" s="1"/>
  <c r="L10" i="15" s="1"/>
  <c r="M10" i="15" s="1"/>
  <c r="N10" i="15" s="1"/>
  <c r="O10" i="15" s="1"/>
  <c r="P10" i="15" s="1"/>
  <c r="Q10" i="15" s="1"/>
  <c r="R10" i="15" s="1"/>
  <c r="S10" i="15" s="1"/>
  <c r="T10" i="15" s="1"/>
  <c r="U10" i="15" s="1"/>
  <c r="V9" i="15"/>
  <c r="V27" i="15"/>
  <c r="C28" i="15"/>
  <c r="D28" i="15" s="1"/>
  <c r="E28" i="15" s="1"/>
  <c r="F28" i="15" s="1"/>
  <c r="G28" i="15" s="1"/>
  <c r="H28" i="15" s="1"/>
  <c r="I28" i="15" s="1"/>
  <c r="J28" i="15" s="1"/>
  <c r="K28" i="15" s="1"/>
  <c r="L28" i="15" s="1"/>
  <c r="M28" i="15" s="1"/>
  <c r="N28" i="15" s="1"/>
  <c r="O28" i="15" s="1"/>
  <c r="P28" i="15" s="1"/>
  <c r="Q28" i="15" s="1"/>
  <c r="R28" i="15" s="1"/>
  <c r="S28" i="15" s="1"/>
  <c r="T28" i="15" s="1"/>
  <c r="U28" i="15" s="1"/>
  <c r="C10" i="14"/>
  <c r="D10" i="14" s="1"/>
  <c r="E10" i="14" s="1"/>
  <c r="F10" i="14" s="1"/>
  <c r="G10" i="14" s="1"/>
  <c r="H10" i="14" s="1"/>
  <c r="I10" i="14" s="1"/>
  <c r="J10" i="14" s="1"/>
  <c r="K10" i="14" s="1"/>
  <c r="L10" i="14" s="1"/>
  <c r="M10" i="14" s="1"/>
  <c r="N10" i="14" s="1"/>
  <c r="O10" i="14" s="1"/>
  <c r="P10" i="14" s="1"/>
  <c r="Q10" i="14" s="1"/>
  <c r="R10" i="14" s="1"/>
  <c r="S10" i="14" s="1"/>
  <c r="T10" i="14" s="1"/>
  <c r="U10" i="14" s="1"/>
  <c r="C19" i="14"/>
  <c r="D19" i="14" s="1"/>
  <c r="E19" i="14" s="1"/>
  <c r="F19" i="14" s="1"/>
  <c r="G19" i="14" s="1"/>
  <c r="H19" i="14" s="1"/>
  <c r="I19" i="14" s="1"/>
  <c r="J19" i="14" s="1"/>
  <c r="K19" i="14" s="1"/>
  <c r="L19" i="14" s="1"/>
  <c r="M19" i="14" s="1"/>
  <c r="N19" i="14" s="1"/>
  <c r="O19" i="14" s="1"/>
  <c r="P19" i="14" s="1"/>
  <c r="Q19" i="14" s="1"/>
  <c r="R19" i="14" s="1"/>
  <c r="S19" i="14" s="1"/>
  <c r="T19" i="14" s="1"/>
  <c r="U19" i="14" s="1"/>
  <c r="C28" i="14"/>
  <c r="D28" i="14" s="1"/>
  <c r="E28" i="14" s="1"/>
  <c r="F28" i="14" s="1"/>
  <c r="G28" i="14" s="1"/>
  <c r="H28" i="14" s="1"/>
  <c r="I28" i="14" s="1"/>
  <c r="J28" i="14" s="1"/>
  <c r="K28" i="14" s="1"/>
  <c r="L28" i="14" s="1"/>
  <c r="M28" i="14" s="1"/>
  <c r="N28" i="14" s="1"/>
  <c r="O28" i="14" s="1"/>
  <c r="P28" i="14" s="1"/>
  <c r="Q28" i="14" s="1"/>
  <c r="R28" i="14" s="1"/>
  <c r="S28" i="14" s="1"/>
  <c r="T28" i="14" s="1"/>
  <c r="U28" i="14" s="1"/>
  <c r="V27" i="14"/>
  <c r="C19" i="13"/>
  <c r="D19" i="13" s="1"/>
  <c r="E19" i="13" s="1"/>
  <c r="F19" i="13" s="1"/>
  <c r="G19" i="13" s="1"/>
  <c r="H19" i="13" s="1"/>
  <c r="I19" i="13" s="1"/>
  <c r="J19" i="13" s="1"/>
  <c r="K19" i="13" s="1"/>
  <c r="L19" i="13" s="1"/>
  <c r="M19" i="13" s="1"/>
  <c r="N19" i="13" s="1"/>
  <c r="O19" i="13" s="1"/>
  <c r="P19" i="13" s="1"/>
  <c r="Q19" i="13" s="1"/>
  <c r="R19" i="13" s="1"/>
  <c r="S19" i="13" s="1"/>
  <c r="T19" i="13" s="1"/>
  <c r="U19" i="13" s="1"/>
  <c r="C10" i="13"/>
  <c r="D10" i="13" s="1"/>
  <c r="E10" i="13" s="1"/>
  <c r="F10" i="13" s="1"/>
  <c r="G10" i="13" s="1"/>
  <c r="H10" i="13" s="1"/>
  <c r="I10" i="13" s="1"/>
  <c r="J10" i="13" s="1"/>
  <c r="K10" i="13" s="1"/>
  <c r="L10" i="13" s="1"/>
  <c r="M10" i="13" s="1"/>
  <c r="N10" i="13" s="1"/>
  <c r="O10" i="13" s="1"/>
  <c r="P10" i="13" s="1"/>
  <c r="Q10" i="13" s="1"/>
  <c r="R10" i="13" s="1"/>
  <c r="S10" i="13" s="1"/>
  <c r="T10" i="13" s="1"/>
  <c r="U10" i="13" s="1"/>
  <c r="V9" i="13"/>
  <c r="C28" i="13"/>
  <c r="D28" i="13" s="1"/>
  <c r="E28" i="13" s="1"/>
  <c r="F28" i="13" s="1"/>
  <c r="G28" i="13" s="1"/>
  <c r="H28" i="13" s="1"/>
  <c r="I28" i="13" s="1"/>
  <c r="J28" i="13" s="1"/>
  <c r="K28" i="13" s="1"/>
  <c r="L28" i="13" s="1"/>
  <c r="M28" i="13" s="1"/>
  <c r="N28" i="13" s="1"/>
  <c r="O28" i="13" s="1"/>
  <c r="P28" i="13" s="1"/>
  <c r="Q28" i="13" s="1"/>
  <c r="R28" i="13" s="1"/>
  <c r="S28" i="13" s="1"/>
  <c r="T28" i="13" s="1"/>
  <c r="U28" i="13" s="1"/>
  <c r="C19" i="12"/>
  <c r="D19" i="12" s="1"/>
  <c r="E19" i="12" s="1"/>
  <c r="F19" i="12" s="1"/>
  <c r="G19" i="12" s="1"/>
  <c r="H19" i="12" s="1"/>
  <c r="I19" i="12" s="1"/>
  <c r="J19" i="12" s="1"/>
  <c r="K19" i="12" s="1"/>
  <c r="L19" i="12" s="1"/>
  <c r="M19" i="12" s="1"/>
  <c r="N19" i="12" s="1"/>
  <c r="O19" i="12" s="1"/>
  <c r="P19" i="12" s="1"/>
  <c r="Q19" i="12" s="1"/>
  <c r="R19" i="12" s="1"/>
  <c r="S19" i="12" s="1"/>
  <c r="T19" i="12" s="1"/>
  <c r="U19" i="12" s="1"/>
  <c r="C10" i="12"/>
  <c r="D10" i="12" s="1"/>
  <c r="E10" i="12" s="1"/>
  <c r="F10" i="12" s="1"/>
  <c r="G10" i="12" s="1"/>
  <c r="H10" i="12" s="1"/>
  <c r="I10" i="12" s="1"/>
  <c r="J10" i="12" s="1"/>
  <c r="K10" i="12" s="1"/>
  <c r="L10" i="12" s="1"/>
  <c r="M10" i="12" s="1"/>
  <c r="N10" i="12" s="1"/>
  <c r="O10" i="12" s="1"/>
  <c r="P10" i="12" s="1"/>
  <c r="Q10" i="12" s="1"/>
  <c r="R10" i="12" s="1"/>
  <c r="S10" i="12" s="1"/>
  <c r="T10" i="12" s="1"/>
  <c r="U10" i="12" s="1"/>
  <c r="V9" i="12"/>
  <c r="C28" i="12"/>
  <c r="D28" i="12" s="1"/>
  <c r="E28" i="12" s="1"/>
  <c r="F28" i="12" s="1"/>
  <c r="G28" i="12" s="1"/>
  <c r="H28" i="12" s="1"/>
  <c r="I28" i="12" s="1"/>
  <c r="J28" i="12" s="1"/>
  <c r="K28" i="12" s="1"/>
  <c r="L28" i="12" s="1"/>
  <c r="M28" i="12" s="1"/>
  <c r="N28" i="12" s="1"/>
  <c r="O28" i="12" s="1"/>
  <c r="P28" i="12" s="1"/>
  <c r="Q28" i="12" s="1"/>
  <c r="R28" i="12" s="1"/>
  <c r="S28" i="12" s="1"/>
  <c r="T28" i="12" s="1"/>
  <c r="U28" i="12" s="1"/>
  <c r="C10" i="11"/>
  <c r="D10" i="11" s="1"/>
  <c r="E10" i="11" s="1"/>
  <c r="F10" i="11" s="1"/>
  <c r="G10" i="11" s="1"/>
  <c r="H10" i="11" s="1"/>
  <c r="I10" i="11" s="1"/>
  <c r="J10" i="11" s="1"/>
  <c r="K10" i="11" s="1"/>
  <c r="L10" i="11" s="1"/>
  <c r="M10" i="11" s="1"/>
  <c r="N10" i="11" s="1"/>
  <c r="O10" i="11" s="1"/>
  <c r="P10" i="11" s="1"/>
  <c r="Q10" i="11" s="1"/>
  <c r="R10" i="11" s="1"/>
  <c r="S10" i="11" s="1"/>
  <c r="T10" i="11" s="1"/>
  <c r="U10" i="11" s="1"/>
  <c r="V27" i="11"/>
  <c r="C19" i="11"/>
  <c r="D19" i="11" s="1"/>
  <c r="E19" i="11" s="1"/>
  <c r="F19" i="11" s="1"/>
  <c r="G19" i="11" s="1"/>
  <c r="H19" i="11" s="1"/>
  <c r="I19" i="11" s="1"/>
  <c r="J19" i="11" s="1"/>
  <c r="K19" i="11" s="1"/>
  <c r="L19" i="11" s="1"/>
  <c r="M19" i="11" s="1"/>
  <c r="N19" i="11" s="1"/>
  <c r="O19" i="11" s="1"/>
  <c r="P19" i="11" s="1"/>
  <c r="Q19" i="11" s="1"/>
  <c r="R19" i="11" s="1"/>
  <c r="S19" i="11" s="1"/>
  <c r="T19" i="11" s="1"/>
  <c r="U19" i="11" s="1"/>
  <c r="C28" i="11"/>
  <c r="D28" i="11" s="1"/>
  <c r="E28" i="11" s="1"/>
  <c r="F28" i="11" s="1"/>
  <c r="G28" i="11" s="1"/>
  <c r="H28" i="11" s="1"/>
  <c r="I28" i="11" s="1"/>
  <c r="J28" i="11" s="1"/>
  <c r="K28" i="11" s="1"/>
  <c r="L28" i="11" s="1"/>
  <c r="M28" i="11" s="1"/>
  <c r="N28" i="11" s="1"/>
  <c r="O28" i="11" s="1"/>
  <c r="P28" i="11" s="1"/>
  <c r="Q28" i="11" s="1"/>
  <c r="R28" i="11" s="1"/>
  <c r="S28" i="11" s="1"/>
  <c r="T28" i="11" s="1"/>
  <c r="U28" i="11" s="1"/>
  <c r="V9" i="10"/>
  <c r="C10" i="10"/>
  <c r="D10" i="10" s="1"/>
  <c r="E10" i="10" s="1"/>
  <c r="F10" i="10" s="1"/>
  <c r="G10" i="10" s="1"/>
  <c r="H10" i="10" s="1"/>
  <c r="I10" i="10" s="1"/>
  <c r="J10" i="10" s="1"/>
  <c r="K10" i="10" s="1"/>
  <c r="L10" i="10" s="1"/>
  <c r="M10" i="10" s="1"/>
  <c r="N10" i="10" s="1"/>
  <c r="O10" i="10" s="1"/>
  <c r="P10" i="10" s="1"/>
  <c r="Q10" i="10" s="1"/>
  <c r="R10" i="10" s="1"/>
  <c r="S10" i="10" s="1"/>
  <c r="T10" i="10" s="1"/>
  <c r="U10" i="10" s="1"/>
  <c r="C28" i="10"/>
  <c r="D28" i="10" s="1"/>
  <c r="E28" i="10" s="1"/>
  <c r="F28" i="10" s="1"/>
  <c r="G28" i="10" s="1"/>
  <c r="H28" i="10" s="1"/>
  <c r="I28" i="10" s="1"/>
  <c r="J28" i="10" s="1"/>
  <c r="K28" i="10" s="1"/>
  <c r="L28" i="10" s="1"/>
  <c r="M28" i="10" s="1"/>
  <c r="N28" i="10" s="1"/>
  <c r="O28" i="10" s="1"/>
  <c r="P28" i="10" s="1"/>
  <c r="Q28" i="10" s="1"/>
  <c r="R28" i="10" s="1"/>
  <c r="S28" i="10" s="1"/>
  <c r="T28" i="10" s="1"/>
  <c r="U28" i="10" s="1"/>
  <c r="C19" i="10"/>
  <c r="D19" i="10" s="1"/>
  <c r="E19" i="10" s="1"/>
  <c r="F19" i="10" s="1"/>
  <c r="G19" i="10" s="1"/>
  <c r="H19" i="10" s="1"/>
  <c r="I19" i="10" s="1"/>
  <c r="J19" i="10" s="1"/>
  <c r="K19" i="10" s="1"/>
  <c r="L19" i="10" s="1"/>
  <c r="M19" i="10" s="1"/>
  <c r="N19" i="10" s="1"/>
  <c r="O19" i="10" s="1"/>
  <c r="P19" i="10" s="1"/>
  <c r="Q19" i="10" s="1"/>
  <c r="R19" i="10" s="1"/>
  <c r="S19" i="10" s="1"/>
  <c r="T19" i="10" s="1"/>
  <c r="U19" i="10" s="1"/>
  <c r="C10" i="9"/>
  <c r="D10" i="9" s="1"/>
  <c r="E10" i="9" s="1"/>
  <c r="F10" i="9" s="1"/>
  <c r="G10" i="9" s="1"/>
  <c r="H10" i="9" s="1"/>
  <c r="I10" i="9" s="1"/>
  <c r="J10" i="9" s="1"/>
  <c r="K10" i="9" s="1"/>
  <c r="L10" i="9" s="1"/>
  <c r="M10" i="9" s="1"/>
  <c r="N10" i="9" s="1"/>
  <c r="O10" i="9" s="1"/>
  <c r="P10" i="9" s="1"/>
  <c r="Q10" i="9" s="1"/>
  <c r="R10" i="9" s="1"/>
  <c r="S10" i="9" s="1"/>
  <c r="T10" i="9" s="1"/>
  <c r="U10" i="9" s="1"/>
  <c r="C19" i="9"/>
  <c r="D19" i="9" s="1"/>
  <c r="E19" i="9" s="1"/>
  <c r="F19" i="9" s="1"/>
  <c r="G19" i="9" s="1"/>
  <c r="H19" i="9" s="1"/>
  <c r="I19" i="9" s="1"/>
  <c r="J19" i="9" s="1"/>
  <c r="K19" i="9" s="1"/>
  <c r="L19" i="9" s="1"/>
  <c r="M19" i="9" s="1"/>
  <c r="N19" i="9" s="1"/>
  <c r="O19" i="9" s="1"/>
  <c r="P19" i="9" s="1"/>
  <c r="Q19" i="9" s="1"/>
  <c r="R19" i="9" s="1"/>
  <c r="S19" i="9" s="1"/>
  <c r="T19" i="9" s="1"/>
  <c r="U19" i="9" s="1"/>
  <c r="V18" i="9"/>
  <c r="J21" i="2" s="1"/>
  <c r="C28" i="9"/>
  <c r="D28" i="9" s="1"/>
  <c r="E28" i="9" s="1"/>
  <c r="F28" i="9" s="1"/>
  <c r="G28" i="9" s="1"/>
  <c r="H28" i="9" s="1"/>
  <c r="I28" i="9" s="1"/>
  <c r="J28" i="9" s="1"/>
  <c r="K28" i="9" s="1"/>
  <c r="L28" i="9" s="1"/>
  <c r="M28" i="9" s="1"/>
  <c r="N28" i="9" s="1"/>
  <c r="O28" i="9" s="1"/>
  <c r="P28" i="9" s="1"/>
  <c r="Q28" i="9" s="1"/>
  <c r="R28" i="9" s="1"/>
  <c r="S28" i="9" s="1"/>
  <c r="T28" i="9" s="1"/>
  <c r="U28" i="9" s="1"/>
  <c r="C19" i="8"/>
  <c r="D19" i="8" s="1"/>
  <c r="E19" i="8" s="1"/>
  <c r="F19" i="8" s="1"/>
  <c r="G19" i="8" s="1"/>
  <c r="H19" i="8" s="1"/>
  <c r="I19" i="8" s="1"/>
  <c r="J19" i="8" s="1"/>
  <c r="K19" i="8" s="1"/>
  <c r="L19" i="8" s="1"/>
  <c r="M19" i="8" s="1"/>
  <c r="N19" i="8" s="1"/>
  <c r="O19" i="8" s="1"/>
  <c r="P19" i="8" s="1"/>
  <c r="Q19" i="8" s="1"/>
  <c r="R19" i="8" s="1"/>
  <c r="S19" i="8" s="1"/>
  <c r="T19" i="8" s="1"/>
  <c r="U19" i="8" s="1"/>
  <c r="C10" i="8"/>
  <c r="D10" i="8" s="1"/>
  <c r="E10" i="8" s="1"/>
  <c r="F10" i="8" s="1"/>
  <c r="G10" i="8" s="1"/>
  <c r="H10" i="8" s="1"/>
  <c r="I10" i="8" s="1"/>
  <c r="J10" i="8" s="1"/>
  <c r="K10" i="8" s="1"/>
  <c r="L10" i="8" s="1"/>
  <c r="M10" i="8" s="1"/>
  <c r="N10" i="8" s="1"/>
  <c r="O10" i="8" s="1"/>
  <c r="P10" i="8" s="1"/>
  <c r="Q10" i="8" s="1"/>
  <c r="R10" i="8" s="1"/>
  <c r="S10" i="8" s="1"/>
  <c r="T10" i="8" s="1"/>
  <c r="U10" i="8" s="1"/>
  <c r="C28" i="8"/>
  <c r="D28" i="8" s="1"/>
  <c r="E28" i="8" s="1"/>
  <c r="F28" i="8" s="1"/>
  <c r="G28" i="8" s="1"/>
  <c r="H28" i="8" s="1"/>
  <c r="I28" i="8" s="1"/>
  <c r="J28" i="8" s="1"/>
  <c r="K28" i="8" s="1"/>
  <c r="L28" i="8" s="1"/>
  <c r="M28" i="8" s="1"/>
  <c r="N28" i="8" s="1"/>
  <c r="O28" i="8" s="1"/>
  <c r="P28" i="8" s="1"/>
  <c r="Q28" i="8" s="1"/>
  <c r="R28" i="8" s="1"/>
  <c r="S28" i="8" s="1"/>
  <c r="T28" i="8" s="1"/>
  <c r="U28" i="8" s="1"/>
  <c r="C10" i="7"/>
  <c r="D10" i="7" s="1"/>
  <c r="E10" i="7" s="1"/>
  <c r="F10" i="7" s="1"/>
  <c r="G10" i="7" s="1"/>
  <c r="H10" i="7" s="1"/>
  <c r="I10" i="7" s="1"/>
  <c r="J10" i="7" s="1"/>
  <c r="K10" i="7" s="1"/>
  <c r="L10" i="7" s="1"/>
  <c r="M10" i="7" s="1"/>
  <c r="N10" i="7" s="1"/>
  <c r="O10" i="7" s="1"/>
  <c r="P10" i="7" s="1"/>
  <c r="Q10" i="7" s="1"/>
  <c r="R10" i="7" s="1"/>
  <c r="S10" i="7" s="1"/>
  <c r="T10" i="7" s="1"/>
  <c r="U10" i="7" s="1"/>
  <c r="C19" i="7"/>
  <c r="D19" i="7" s="1"/>
  <c r="E19" i="7" s="1"/>
  <c r="F19" i="7" s="1"/>
  <c r="G19" i="7" s="1"/>
  <c r="H19" i="7" s="1"/>
  <c r="I19" i="7" s="1"/>
  <c r="J19" i="7" s="1"/>
  <c r="K19" i="7" s="1"/>
  <c r="L19" i="7" s="1"/>
  <c r="M19" i="7" s="1"/>
  <c r="N19" i="7" s="1"/>
  <c r="O19" i="7" s="1"/>
  <c r="P19" i="7" s="1"/>
  <c r="Q19" i="7" s="1"/>
  <c r="R19" i="7" s="1"/>
  <c r="S19" i="7" s="1"/>
  <c r="T19" i="7" s="1"/>
  <c r="U19" i="7" s="1"/>
  <c r="C28" i="7"/>
  <c r="D28" i="7" s="1"/>
  <c r="E28" i="7" s="1"/>
  <c r="F28" i="7" s="1"/>
  <c r="G28" i="7" s="1"/>
  <c r="H28" i="7" s="1"/>
  <c r="I28" i="7" s="1"/>
  <c r="J28" i="7" s="1"/>
  <c r="K28" i="7" s="1"/>
  <c r="L28" i="7" s="1"/>
  <c r="M28" i="7" s="1"/>
  <c r="N28" i="7" s="1"/>
  <c r="O28" i="7" s="1"/>
  <c r="P28" i="7" s="1"/>
  <c r="Q28" i="7" s="1"/>
  <c r="R28" i="7" s="1"/>
  <c r="S28" i="7" s="1"/>
  <c r="T28" i="7" s="1"/>
  <c r="U28" i="7" s="1"/>
  <c r="C19" i="6"/>
  <c r="D19" i="6" s="1"/>
  <c r="E19" i="6" s="1"/>
  <c r="F19" i="6" s="1"/>
  <c r="G19" i="6" s="1"/>
  <c r="H19" i="6" s="1"/>
  <c r="I19" i="6" s="1"/>
  <c r="J19" i="6" s="1"/>
  <c r="K19" i="6" s="1"/>
  <c r="L19" i="6" s="1"/>
  <c r="M19" i="6" s="1"/>
  <c r="N19" i="6" s="1"/>
  <c r="O19" i="6" s="1"/>
  <c r="P19" i="6" s="1"/>
  <c r="Q19" i="6" s="1"/>
  <c r="R19" i="6" s="1"/>
  <c r="S19" i="6" s="1"/>
  <c r="T19" i="6" s="1"/>
  <c r="U19" i="6" s="1"/>
  <c r="C10" i="6"/>
  <c r="D10" i="6" s="1"/>
  <c r="E10" i="6" s="1"/>
  <c r="F10" i="6" s="1"/>
  <c r="G10" i="6" s="1"/>
  <c r="H10" i="6" s="1"/>
  <c r="I10" i="6" s="1"/>
  <c r="J10" i="6" s="1"/>
  <c r="K10" i="6" s="1"/>
  <c r="L10" i="6" s="1"/>
  <c r="M10" i="6" s="1"/>
  <c r="N10" i="6" s="1"/>
  <c r="O10" i="6" s="1"/>
  <c r="P10" i="6" s="1"/>
  <c r="Q10" i="6" s="1"/>
  <c r="R10" i="6" s="1"/>
  <c r="S10" i="6" s="1"/>
  <c r="T10" i="6" s="1"/>
  <c r="U10" i="6" s="1"/>
  <c r="C28" i="6"/>
  <c r="D28" i="6" s="1"/>
  <c r="E28" i="6" s="1"/>
  <c r="F28" i="6" s="1"/>
  <c r="G28" i="6" s="1"/>
  <c r="H28" i="6" s="1"/>
  <c r="I28" i="6" s="1"/>
  <c r="J28" i="6" s="1"/>
  <c r="K28" i="6" s="1"/>
  <c r="L28" i="6" s="1"/>
  <c r="M28" i="6" s="1"/>
  <c r="N28" i="6" s="1"/>
  <c r="O28" i="6" s="1"/>
  <c r="P28" i="6" s="1"/>
  <c r="Q28" i="6" s="1"/>
  <c r="R28" i="6" s="1"/>
  <c r="S28" i="6" s="1"/>
  <c r="T28" i="6" s="1"/>
  <c r="U28" i="6" s="1"/>
  <c r="C10" i="5"/>
  <c r="D10" i="5" s="1"/>
  <c r="E10" i="5" s="1"/>
  <c r="F10" i="5" s="1"/>
  <c r="G10" i="5" s="1"/>
  <c r="H10" i="5" s="1"/>
  <c r="I10" i="5" s="1"/>
  <c r="J10" i="5" s="1"/>
  <c r="K10" i="5" s="1"/>
  <c r="L10" i="5" s="1"/>
  <c r="M10" i="5" s="1"/>
  <c r="N10" i="5" s="1"/>
  <c r="O10" i="5" s="1"/>
  <c r="P10" i="5" s="1"/>
  <c r="Q10" i="5" s="1"/>
  <c r="R10" i="5" s="1"/>
  <c r="S10" i="5" s="1"/>
  <c r="T10" i="5" s="1"/>
  <c r="U10" i="5" s="1"/>
  <c r="C19" i="5"/>
  <c r="D19" i="5" s="1"/>
  <c r="E19" i="5" s="1"/>
  <c r="F19" i="5" s="1"/>
  <c r="G19" i="5" s="1"/>
  <c r="H19" i="5" s="1"/>
  <c r="I19" i="5" s="1"/>
  <c r="J19" i="5" s="1"/>
  <c r="K19" i="5" s="1"/>
  <c r="L19" i="5" s="1"/>
  <c r="M19" i="5" s="1"/>
  <c r="N19" i="5" s="1"/>
  <c r="O19" i="5" s="1"/>
  <c r="P19" i="5" s="1"/>
  <c r="Q19" i="5" s="1"/>
  <c r="R19" i="5" s="1"/>
  <c r="S19" i="5" s="1"/>
  <c r="T19" i="5" s="1"/>
  <c r="U19" i="5" s="1"/>
  <c r="C28" i="5"/>
  <c r="D28" i="5" s="1"/>
  <c r="E28" i="5" s="1"/>
  <c r="F28" i="5" s="1"/>
  <c r="G28" i="5" s="1"/>
  <c r="H28" i="5" s="1"/>
  <c r="I28" i="5" s="1"/>
  <c r="J28" i="5" s="1"/>
  <c r="K28" i="5" s="1"/>
  <c r="L28" i="5" s="1"/>
  <c r="M28" i="5" s="1"/>
  <c r="N28" i="5" s="1"/>
  <c r="O28" i="5" s="1"/>
  <c r="P28" i="5" s="1"/>
  <c r="Q28" i="5" s="1"/>
  <c r="R28" i="5" s="1"/>
  <c r="S28" i="5" s="1"/>
  <c r="T28" i="5" s="1"/>
  <c r="U28" i="5" s="1"/>
  <c r="C10" i="4"/>
  <c r="D10" i="4" s="1"/>
  <c r="E10" i="4" s="1"/>
  <c r="F10" i="4" s="1"/>
  <c r="G10" i="4" s="1"/>
  <c r="H10" i="4" s="1"/>
  <c r="I10" i="4" s="1"/>
  <c r="J10" i="4" s="1"/>
  <c r="K10" i="4" s="1"/>
  <c r="L10" i="4" s="1"/>
  <c r="M10" i="4" s="1"/>
  <c r="N10" i="4" s="1"/>
  <c r="O10" i="4" s="1"/>
  <c r="P10" i="4" s="1"/>
  <c r="Q10" i="4" s="1"/>
  <c r="R10" i="4" s="1"/>
  <c r="S10" i="4" s="1"/>
  <c r="T10" i="4" s="1"/>
  <c r="U10" i="4" s="1"/>
  <c r="C28" i="4"/>
  <c r="D28" i="4" s="1"/>
  <c r="E28" i="4" s="1"/>
  <c r="F28" i="4" s="1"/>
  <c r="G28" i="4" s="1"/>
  <c r="H28" i="4" s="1"/>
  <c r="I28" i="4" s="1"/>
  <c r="J28" i="4" s="1"/>
  <c r="K28" i="4" s="1"/>
  <c r="L28" i="4" s="1"/>
  <c r="M28" i="4" s="1"/>
  <c r="N28" i="4" s="1"/>
  <c r="O28" i="4" s="1"/>
  <c r="P28" i="4" s="1"/>
  <c r="Q28" i="4" s="1"/>
  <c r="R28" i="4" s="1"/>
  <c r="S28" i="4" s="1"/>
  <c r="T28" i="4" s="1"/>
  <c r="U28" i="4" s="1"/>
  <c r="C19" i="4"/>
  <c r="D19" i="4" s="1"/>
  <c r="E19" i="4" s="1"/>
  <c r="F19" i="4" s="1"/>
  <c r="G19" i="4" s="1"/>
  <c r="H19" i="4" s="1"/>
  <c r="I19" i="4" s="1"/>
  <c r="J19" i="4" s="1"/>
  <c r="K19" i="4" s="1"/>
  <c r="L19" i="4" s="1"/>
  <c r="M19" i="4" s="1"/>
  <c r="N19" i="4" s="1"/>
  <c r="O19" i="4" s="1"/>
  <c r="P19" i="4" s="1"/>
  <c r="Q19" i="4" s="1"/>
  <c r="R19" i="4" s="1"/>
  <c r="S19" i="4" s="1"/>
  <c r="T19" i="4" s="1"/>
  <c r="U19" i="4" s="1"/>
  <c r="R27" i="1"/>
  <c r="S27" i="1"/>
  <c r="T27" i="1"/>
  <c r="U27" i="1"/>
  <c r="Q27" i="1"/>
  <c r="E27" i="1"/>
  <c r="F27" i="1"/>
  <c r="G27" i="1"/>
  <c r="H27" i="1"/>
  <c r="I27" i="1"/>
  <c r="J27" i="1"/>
  <c r="K27" i="1"/>
  <c r="L27" i="1"/>
  <c r="M27" i="1"/>
  <c r="N27" i="1"/>
  <c r="O27" i="1"/>
  <c r="P27" i="1"/>
  <c r="D27" i="1"/>
  <c r="D9" i="1"/>
  <c r="B27" i="1"/>
  <c r="C27" i="1"/>
  <c r="R18" i="1"/>
  <c r="S18" i="1"/>
  <c r="T18" i="1"/>
  <c r="U18" i="1"/>
  <c r="Q18" i="1"/>
  <c r="E18" i="1"/>
  <c r="F18" i="1"/>
  <c r="G18" i="1"/>
  <c r="H18" i="1"/>
  <c r="I18" i="1"/>
  <c r="J18" i="1"/>
  <c r="K18" i="1"/>
  <c r="L18" i="1"/>
  <c r="M18" i="1"/>
  <c r="N18" i="1"/>
  <c r="O18" i="1"/>
  <c r="P18" i="1"/>
  <c r="D18" i="1"/>
  <c r="B18" i="1"/>
  <c r="B19" i="1" s="1"/>
  <c r="C18" i="1"/>
  <c r="C9" i="1"/>
  <c r="B9" i="1"/>
  <c r="B10" i="1" s="1"/>
  <c r="R9" i="1"/>
  <c r="S9" i="1"/>
  <c r="T9" i="1"/>
  <c r="U9" i="1"/>
  <c r="Q9" i="1"/>
  <c r="E9" i="1"/>
  <c r="F9" i="1"/>
  <c r="G9" i="1"/>
  <c r="H9" i="1"/>
  <c r="I9" i="1"/>
  <c r="J9" i="1"/>
  <c r="K9" i="1"/>
  <c r="L9" i="1"/>
  <c r="M9" i="1"/>
  <c r="N9" i="1"/>
  <c r="O9" i="1"/>
  <c r="P9" i="1"/>
  <c r="W26" i="1"/>
  <c r="V26" i="1"/>
  <c r="W25" i="1"/>
  <c r="V25" i="1"/>
  <c r="W24" i="1"/>
  <c r="V24" i="1"/>
  <c r="W23" i="1"/>
  <c r="V23" i="1"/>
  <c r="W22" i="1"/>
  <c r="V22" i="1"/>
  <c r="W17" i="1"/>
  <c r="V17" i="1"/>
  <c r="D10" i="2" s="1"/>
  <c r="W16" i="1"/>
  <c r="V16" i="1"/>
  <c r="W15" i="1"/>
  <c r="V15" i="1"/>
  <c r="W14" i="1"/>
  <c r="V14" i="1"/>
  <c r="W13" i="1"/>
  <c r="V13" i="1"/>
  <c r="W8" i="1"/>
  <c r="V8" i="1"/>
  <c r="W7" i="1"/>
  <c r="V7" i="1"/>
  <c r="W6" i="1"/>
  <c r="V6" i="1"/>
  <c r="D8" i="2" s="1"/>
  <c r="C8" i="2" s="1"/>
  <c r="W5" i="1"/>
  <c r="V5" i="1"/>
  <c r="W4" i="1"/>
  <c r="V4" i="1"/>
  <c r="D6" i="2" s="1"/>
  <c r="W1" i="1"/>
  <c r="P1" i="1"/>
  <c r="L1" i="1"/>
  <c r="I1" i="1"/>
  <c r="F1" i="1"/>
  <c r="B1" i="1"/>
  <c r="A2" i="1" l="1"/>
  <c r="Q2" i="1"/>
  <c r="U2" i="1"/>
  <c r="G2" i="1"/>
  <c r="C2" i="1"/>
  <c r="V27" i="5"/>
  <c r="V18" i="6"/>
  <c r="V27" i="7"/>
  <c r="V27" i="9"/>
  <c r="V18" i="11"/>
  <c r="V9" i="9"/>
  <c r="J23" i="2" s="1"/>
  <c r="V27" i="12"/>
  <c r="V27" i="13"/>
  <c r="V18" i="13"/>
  <c r="V18" i="14"/>
  <c r="C5" i="2"/>
  <c r="C6" i="2"/>
  <c r="B10" i="2"/>
  <c r="C10" i="2"/>
  <c r="V18" i="8"/>
  <c r="I24" i="2" s="1"/>
  <c r="I4" i="21"/>
  <c r="I6" i="21"/>
  <c r="V18" i="7"/>
  <c r="C18" i="21"/>
  <c r="C19" i="21" s="1"/>
  <c r="D18" i="21"/>
  <c r="D19" i="21" s="1"/>
  <c r="B18" i="21"/>
  <c r="B19" i="21" s="1"/>
  <c r="I3" i="21"/>
  <c r="I5" i="21"/>
  <c r="V9" i="17"/>
  <c r="E18" i="21"/>
  <c r="E19" i="21" s="1"/>
  <c r="V9" i="8"/>
  <c r="I21" i="2" s="1"/>
  <c r="B6" i="2"/>
  <c r="B8" i="2"/>
  <c r="D7" i="2"/>
  <c r="D9" i="2"/>
  <c r="V9" i="6"/>
  <c r="V27" i="17"/>
  <c r="V18" i="16"/>
  <c r="V18" i="15"/>
  <c r="V9" i="14"/>
  <c r="V18" i="12"/>
  <c r="V9" i="11"/>
  <c r="V27" i="10"/>
  <c r="V18" i="10"/>
  <c r="V27" i="8"/>
  <c r="V9" i="7"/>
  <c r="V27" i="6"/>
  <c r="V9" i="5"/>
  <c r="V18" i="5"/>
  <c r="V18" i="4"/>
  <c r="V27" i="4"/>
  <c r="V9" i="4"/>
  <c r="C19" i="1"/>
  <c r="B28" i="1"/>
  <c r="C10" i="1"/>
  <c r="D10" i="1" s="1"/>
  <c r="B9" i="2" l="1"/>
  <c r="C9" i="2"/>
  <c r="B7" i="2"/>
  <c r="C7" i="2"/>
  <c r="B24" i="2"/>
  <c r="C24" i="2"/>
  <c r="F18" i="21"/>
  <c r="F19" i="21" s="1"/>
  <c r="D19" i="1"/>
  <c r="E19" i="1" s="1"/>
  <c r="C28" i="1"/>
  <c r="E10" i="1"/>
  <c r="H18" i="21" l="1"/>
  <c r="H19" i="21" s="1"/>
  <c r="G18" i="21"/>
  <c r="G19" i="21" s="1"/>
  <c r="D28" i="1"/>
  <c r="F19" i="1"/>
  <c r="F10" i="1"/>
  <c r="I19" i="21" l="1"/>
  <c r="I18" i="21"/>
  <c r="G19" i="1"/>
  <c r="E28" i="1"/>
  <c r="F28" i="1" s="1"/>
  <c r="G10" i="1"/>
  <c r="H19" i="1" l="1"/>
  <c r="G28" i="1"/>
  <c r="H10" i="1"/>
  <c r="I19" i="1" l="1"/>
  <c r="H28" i="1"/>
  <c r="I10" i="1"/>
  <c r="J19" i="1" l="1"/>
  <c r="I28" i="1"/>
  <c r="J10" i="1"/>
  <c r="K19" i="1" l="1"/>
  <c r="L19" i="1" s="1"/>
  <c r="J28" i="1"/>
  <c r="K10" i="1"/>
  <c r="K28" i="1" l="1"/>
  <c r="M19" i="1"/>
  <c r="L10" i="1"/>
  <c r="L28" i="1" l="1"/>
  <c r="N19" i="1"/>
  <c r="M10" i="1"/>
  <c r="M28" i="1" l="1"/>
  <c r="O19" i="1"/>
  <c r="N10" i="1"/>
  <c r="N28" i="1" l="1"/>
  <c r="P19" i="1"/>
  <c r="O10" i="1"/>
  <c r="O28" i="1" l="1"/>
  <c r="P28" i="1" s="1"/>
  <c r="Q19" i="1"/>
  <c r="P10" i="1"/>
  <c r="R19" i="1" l="1"/>
  <c r="Q10" i="1"/>
  <c r="S19" i="1" l="1"/>
  <c r="Q28" i="1"/>
  <c r="R10" i="1"/>
  <c r="T19" i="1" l="1"/>
  <c r="R28" i="1"/>
  <c r="S10" i="1"/>
  <c r="U19" i="1" l="1"/>
  <c r="S28" i="1"/>
  <c r="T10" i="1"/>
  <c r="T28" i="1" l="1"/>
  <c r="U10" i="1"/>
  <c r="U28" i="1" l="1"/>
  <c r="V9" i="1"/>
  <c r="D21" i="2" s="1"/>
  <c r="C21" i="2" l="1"/>
  <c r="B21" i="2"/>
  <c r="V27" i="1"/>
  <c r="D23" i="2" s="1"/>
  <c r="B23" i="2" l="1"/>
  <c r="C23" i="2"/>
  <c r="V18" i="1"/>
  <c r="B18" i="18" l="1"/>
  <c r="G19" i="18"/>
  <c r="G20" i="18" s="1"/>
  <c r="H19" i="18" l="1"/>
  <c r="H20" i="18" s="1"/>
  <c r="B19" i="18"/>
  <c r="B20" i="18" s="1"/>
  <c r="F19" i="18"/>
  <c r="F20" i="18" s="1"/>
  <c r="D19" i="18"/>
  <c r="D20" i="18" s="1"/>
  <c r="C19" i="18"/>
  <c r="C20" i="18" s="1"/>
  <c r="E19" i="18"/>
  <c r="E20" i="18" s="1"/>
  <c r="I18" i="18"/>
  <c r="I19" i="18" l="1"/>
  <c r="I20" i="18" s="1"/>
</calcChain>
</file>

<file path=xl/sharedStrings.xml><?xml version="1.0" encoding="utf-8"?>
<sst xmlns="http://schemas.openxmlformats.org/spreadsheetml/2006/main" count="785" uniqueCount="99">
  <si>
    <t>General</t>
  </si>
  <si>
    <t>According To</t>
  </si>
  <si>
    <t>Quote</t>
  </si>
  <si>
    <t>Verse</t>
  </si>
  <si>
    <t>Reference</t>
  </si>
  <si>
    <t>B&amp;C/Situation</t>
  </si>
  <si>
    <t>Context</t>
  </si>
  <si>
    <t>Total</t>
  </si>
  <si>
    <t>Errors</t>
  </si>
  <si>
    <t>Quizzer 1</t>
  </si>
  <si>
    <t>Quizzer 2</t>
  </si>
  <si>
    <t>Quizzer 3</t>
  </si>
  <si>
    <t>Quizzer 4</t>
  </si>
  <si>
    <t>Quizzer 5</t>
  </si>
  <si>
    <t>Bonus</t>
  </si>
  <si>
    <t>Name 1</t>
  </si>
  <si>
    <t>Name 2</t>
  </si>
  <si>
    <t>Name 3</t>
  </si>
  <si>
    <t>Name 4</t>
  </si>
  <si>
    <t>Name 5</t>
  </si>
  <si>
    <t>Name 6</t>
  </si>
  <si>
    <t>Name 7</t>
  </si>
  <si>
    <t>Name 8</t>
  </si>
  <si>
    <t>Name 9</t>
  </si>
  <si>
    <t>Name 10</t>
  </si>
  <si>
    <t>Name 11</t>
  </si>
  <si>
    <t>Name 12</t>
  </si>
  <si>
    <t>Name 13</t>
  </si>
  <si>
    <t>Name 14</t>
  </si>
  <si>
    <t>Name 15</t>
  </si>
  <si>
    <t>Game 1</t>
  </si>
  <si>
    <t>Game 2</t>
  </si>
  <si>
    <t>Game 3</t>
  </si>
  <si>
    <t>Game 4</t>
  </si>
  <si>
    <t>Game 5</t>
  </si>
  <si>
    <t>Game 6</t>
  </si>
  <si>
    <t>Game 7</t>
  </si>
  <si>
    <t>Game 8</t>
  </si>
  <si>
    <t>Game 9</t>
  </si>
  <si>
    <t>Game 10</t>
  </si>
  <si>
    <t>Game 11</t>
  </si>
  <si>
    <t>Game 12</t>
  </si>
  <si>
    <t>Game 13</t>
  </si>
  <si>
    <t>Game 14</t>
  </si>
  <si>
    <t>Game 15</t>
  </si>
  <si>
    <t>G</t>
  </si>
  <si>
    <t>Q</t>
  </si>
  <si>
    <t>A</t>
  </si>
  <si>
    <t>X</t>
  </si>
  <si>
    <t>Acc To</t>
  </si>
  <si>
    <t>BC/S</t>
  </si>
  <si>
    <t>Tournament Summary</t>
  </si>
  <si>
    <t>V</t>
  </si>
  <si>
    <t>R</t>
  </si>
  <si>
    <t>BCS</t>
  </si>
  <si>
    <t>Total Correct:</t>
  </si>
  <si>
    <t>Total Possible:</t>
  </si>
  <si>
    <t>% Correct:</t>
  </si>
  <si>
    <t>Quizzer Summary</t>
  </si>
  <si>
    <t>Per Game</t>
  </si>
  <si>
    <t>Games Played</t>
  </si>
  <si>
    <t>Quizzer Averages (Type in the names of the Quizzers)</t>
  </si>
  <si>
    <t>Team 2</t>
  </si>
  <si>
    <t>Team 3</t>
  </si>
  <si>
    <t>Team 4</t>
  </si>
  <si>
    <t>Team 5</t>
  </si>
  <si>
    <t>Team 6</t>
  </si>
  <si>
    <t>Team 7</t>
  </si>
  <si>
    <t>Team 8</t>
  </si>
  <si>
    <t>Team 9</t>
  </si>
  <si>
    <t>Team 10</t>
  </si>
  <si>
    <t>Team 11</t>
  </si>
  <si>
    <t>Team 12</t>
  </si>
  <si>
    <t>Team 13</t>
  </si>
  <si>
    <t>Team 14</t>
  </si>
  <si>
    <t>Team 15</t>
  </si>
  <si>
    <t>Total PPG</t>
  </si>
  <si>
    <t>Team Scores (Type in the names of the Teams)</t>
  </si>
  <si>
    <t>Average</t>
  </si>
  <si>
    <t>Total Pts</t>
  </si>
  <si>
    <t>Team 1</t>
  </si>
  <si>
    <t>Tab</t>
  </si>
  <si>
    <t>Description (feel free to delete this tab once you are familiar with the process)</t>
  </si>
  <si>
    <t>BEFORE YOU BEGIN</t>
  </si>
  <si>
    <t>Duplicate this default file (YBQ Excel Scoresheet 2-0) and then change the name of the duplicate file ("Oct 7 2017", for example)</t>
  </si>
  <si>
    <t>Averages</t>
  </si>
  <si>
    <t>Type in the names of the quizzers (yellow boxes) whose stats you'd like to track. Be sure the names are spelled exactly as they appear on the Scoresheet tabs (G1, G2, etc.)</t>
  </si>
  <si>
    <t>Summary</t>
  </si>
  <si>
    <t>No changes necessary. This tab updates automatically as games are played. Data is pulled from the Scoresheet tabs (G1, G2, etc.) as long as you are indicating the type of question for each question by tapping the question number and choosing the appropriate option. [See "Scoresheet" instructions below]</t>
  </si>
  <si>
    <t>Details</t>
  </si>
  <si>
    <t>Be sure the names (yellow boxes) are spelled exactly as they appear on the Scoresheet tabs (G1, G2, etc.). Data is pulled from the Scoresheet tabs as long as long as you are indicating the type of question for each question by tapping the question number and choosing the appropriate option. [See "Scoresheet" instructions below]</t>
  </si>
  <si>
    <t>Scoresheets 
(G1, G2, etc.)</t>
  </si>
  <si>
    <t>NOTE: Items in Yellow Boxes are designated to be edited.
1. Change the Team Names ("Team 1", "Team 2") by tapping on those cells and typing.</t>
  </si>
  <si>
    <t>2. Change the Quizzer Names ("Quizzer 1", etc.) by tapping on those cells and typing.</t>
  </si>
  <si>
    <t>20 = Correct answer to the Toss-Up question</t>
  </si>
  <si>
    <t>X = Incorrect answer to the Toss-Up question</t>
  </si>
  <si>
    <t>B = Correct answer to the Bonus question</t>
  </si>
  <si>
    <t>"-" = Incorrect answer to the Bonus question</t>
  </si>
  <si>
    <r>
      <t>3. As the game progreses, tap the Question Number and choose the type of question that was asked. As you do so, the Probabilities of what the next question may be will change. [See picture to the right. Question 16 was tapped]</t>
    </r>
    <r>
      <rPr>
        <b/>
        <sz val="12"/>
        <color indexed="8"/>
        <rFont val="Verdana"/>
        <family val="2"/>
      </rPr>
      <t xml:space="preserve">
G = General, A = According To, Q = Quote, V = Verse, R = Reference, BC/S = Book &amp; Chapter or Situation, X = Context</t>
    </r>
    <r>
      <rPr>
        <sz val="12"/>
        <color indexed="8"/>
        <rFont val="Verdana"/>
        <family val="2"/>
      </rPr>
      <t xml:space="preserve">
4. Tap the cell corresponding to the question number and the active quizzer to select the appropriate result: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</si>
</sst>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2"/>
      <color indexed="8"/>
      <name val="Verdana"/>
    </font>
    <font>
      <sz val="10"/>
      <color indexed="8"/>
      <name val="Helvetica"/>
    </font>
    <font>
      <sz val="10"/>
      <color indexed="9"/>
      <name val="Helvetica"/>
    </font>
    <font>
      <sz val="27"/>
      <color indexed="14"/>
      <name val="Helvetica"/>
    </font>
    <font>
      <sz val="11"/>
      <color indexed="8"/>
      <name val="Calibri"/>
      <family val="2"/>
    </font>
    <font>
      <b/>
      <sz val="11"/>
      <color indexed="8"/>
      <name val="Calibri"/>
      <family val="2"/>
    </font>
    <font>
      <b/>
      <sz val="10"/>
      <name val="Helvetica"/>
    </font>
    <font>
      <sz val="12"/>
      <color indexed="8"/>
      <name val="Verdana"/>
      <family val="2"/>
    </font>
    <font>
      <sz val="11"/>
      <color rgb="FF006100"/>
      <name val="Calibri"/>
      <family val="2"/>
      <scheme val="minor"/>
    </font>
    <font>
      <sz val="11"/>
      <color rgb="FF9C6500"/>
      <name val="Calibri"/>
      <family val="2"/>
      <scheme val="minor"/>
    </font>
    <font>
      <sz val="10"/>
      <color rgb="FFFF0000"/>
      <name val="Helvetica"/>
    </font>
    <font>
      <b/>
      <sz val="11"/>
      <color rgb="FF006100"/>
      <name val="Calibri"/>
      <family val="2"/>
      <scheme val="minor"/>
    </font>
    <font>
      <sz val="12"/>
      <color rgb="FFFF0000"/>
      <name val="Verdana"/>
      <family val="2"/>
    </font>
    <font>
      <b/>
      <sz val="12"/>
      <color indexed="8"/>
      <name val="Verdana"/>
      <family val="2"/>
    </font>
    <font>
      <b/>
      <sz val="12"/>
      <color rgb="FFFF0000"/>
      <name val="Verdana"/>
      <family val="2"/>
    </font>
  </fonts>
  <fills count="10">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1"/>
        <bgColor auto="1"/>
      </patternFill>
    </fill>
    <fill>
      <patternFill patternType="solid">
        <fgColor indexed="13"/>
        <bgColor auto="1"/>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medium">
        <color indexed="11"/>
      </left>
      <right/>
      <top style="medium">
        <color indexed="11"/>
      </top>
      <bottom style="medium">
        <color indexed="11"/>
      </bottom>
      <diagonal/>
    </border>
    <border>
      <left/>
      <right style="medium">
        <color indexed="11"/>
      </right>
      <top style="medium">
        <color indexed="11"/>
      </top>
      <bottom style="medium">
        <color indexed="11"/>
      </bottom>
      <diagonal/>
    </border>
    <border>
      <left/>
      <right/>
      <top style="medium">
        <color indexed="11"/>
      </top>
      <bottom style="medium">
        <color indexed="11"/>
      </bottom>
      <diagonal/>
    </border>
    <border>
      <left style="thin">
        <color indexed="8"/>
      </left>
      <right style="thin">
        <color indexed="8"/>
      </right>
      <top style="medium">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1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
    <xf numFmtId="0" fontId="0" fillId="0" borderId="0" applyNumberFormat="0" applyFill="0" applyBorder="0" applyProtection="0">
      <alignment vertical="top" wrapText="1"/>
    </xf>
    <xf numFmtId="9" fontId="7" fillId="0" borderId="0" applyFont="0" applyFill="0" applyBorder="0" applyAlignment="0" applyProtection="0"/>
    <xf numFmtId="0" fontId="8" fillId="6" borderId="0" applyNumberFormat="0" applyBorder="0" applyAlignment="0" applyProtection="0"/>
    <xf numFmtId="0" fontId="9" fillId="7" borderId="0" applyNumberFormat="0" applyBorder="0" applyAlignment="0" applyProtection="0"/>
  </cellStyleXfs>
  <cellXfs count="94">
    <xf numFmtId="0" fontId="0" fillId="0" borderId="0" xfId="0" applyFont="1" applyAlignment="1">
      <alignment vertical="top" wrapText="1"/>
    </xf>
    <xf numFmtId="0" fontId="1" fillId="0" borderId="0" xfId="0" applyNumberFormat="1" applyFont="1" applyAlignment="1">
      <alignment vertical="top" wrapText="1"/>
    </xf>
    <xf numFmtId="0" fontId="2" fillId="2" borderId="1" xfId="0" applyNumberFormat="1" applyFont="1" applyFill="1" applyBorder="1" applyAlignment="1">
      <alignment vertical="top" wrapText="1"/>
    </xf>
    <xf numFmtId="0" fontId="2" fillId="2" borderId="2" xfId="0" applyNumberFormat="1" applyFont="1" applyFill="1" applyBorder="1" applyAlignment="1">
      <alignment horizontal="center" vertical="top" wrapText="1"/>
    </xf>
    <xf numFmtId="0" fontId="2" fillId="3" borderId="2" xfId="0" applyNumberFormat="1" applyFont="1" applyFill="1" applyBorder="1" applyAlignment="1">
      <alignment horizontal="center" vertical="top" wrapText="1"/>
    </xf>
    <xf numFmtId="0" fontId="2" fillId="4" borderId="2" xfId="0" applyNumberFormat="1" applyFont="1" applyFill="1" applyBorder="1" applyAlignment="1">
      <alignment horizontal="center" vertical="top" wrapText="1"/>
    </xf>
    <xf numFmtId="0" fontId="1" fillId="0" borderId="4" xfId="0" applyNumberFormat="1" applyFont="1" applyBorder="1" applyAlignment="1">
      <alignment horizontal="center" vertical="top" wrapText="1"/>
    </xf>
    <xf numFmtId="0" fontId="1" fillId="5" borderId="5" xfId="0" applyNumberFormat="1" applyFont="1" applyFill="1" applyBorder="1" applyAlignment="1">
      <alignment horizontal="center" vertical="top" wrapText="1"/>
    </xf>
    <xf numFmtId="0" fontId="1" fillId="0" borderId="5" xfId="0" applyNumberFormat="1" applyFont="1" applyBorder="1" applyAlignment="1">
      <alignment horizontal="center" vertical="top" wrapText="1"/>
    </xf>
    <xf numFmtId="0" fontId="1" fillId="5" borderId="6" xfId="0" applyNumberFormat="1" applyFont="1" applyFill="1" applyBorder="1" applyAlignment="1">
      <alignment horizontal="center" vertical="top" wrapText="1"/>
    </xf>
    <xf numFmtId="0" fontId="1" fillId="0" borderId="4" xfId="0" applyNumberFormat="1" applyFont="1" applyBorder="1" applyAlignment="1">
      <alignment vertical="top" wrapText="1"/>
    </xf>
    <xf numFmtId="0" fontId="1" fillId="5" borderId="5" xfId="0" applyNumberFormat="1" applyFont="1" applyFill="1" applyBorder="1" applyAlignment="1">
      <alignment vertical="top" wrapText="1"/>
    </xf>
    <xf numFmtId="0" fontId="1" fillId="0" borderId="4" xfId="0" applyNumberFormat="1" applyFont="1" applyBorder="1" applyAlignment="1" applyProtection="1">
      <alignment horizontal="center" vertical="top" wrapText="1"/>
      <protection locked="0"/>
    </xf>
    <xf numFmtId="0" fontId="1" fillId="5" borderId="5" xfId="0" applyNumberFormat="1" applyFont="1" applyFill="1" applyBorder="1" applyAlignment="1" applyProtection="1">
      <alignment horizontal="center" vertical="top" wrapText="1"/>
      <protection locked="0"/>
    </xf>
    <xf numFmtId="0" fontId="2" fillId="2" borderId="1" xfId="0" applyNumberFormat="1" applyFont="1" applyFill="1" applyBorder="1" applyAlignment="1">
      <alignment vertical="top" wrapText="1"/>
    </xf>
    <xf numFmtId="0" fontId="4" fillId="0" borderId="0" xfId="0" applyFont="1" applyBorder="1" applyAlignment="1"/>
    <xf numFmtId="0" fontId="4" fillId="0" borderId="0" xfId="0" applyNumberFormat="1" applyFont="1" applyBorder="1" applyAlignment="1"/>
    <xf numFmtId="0" fontId="0" fillId="0" borderId="0" xfId="0" applyFont="1" applyBorder="1" applyAlignment="1">
      <alignment vertical="top" wrapText="1"/>
    </xf>
    <xf numFmtId="0" fontId="5" fillId="0" borderId="0" xfId="0" applyFont="1" applyBorder="1" applyAlignment="1"/>
    <xf numFmtId="0" fontId="6" fillId="0" borderId="0" xfId="0" applyNumberFormat="1" applyFont="1" applyAlignment="1">
      <alignment horizontal="center" vertical="top" wrapText="1"/>
    </xf>
    <xf numFmtId="0" fontId="5" fillId="8" borderId="0" xfId="0" applyFont="1" applyFill="1" applyBorder="1" applyAlignment="1"/>
    <xf numFmtId="0" fontId="4" fillId="8" borderId="0" xfId="0" applyFont="1" applyFill="1" applyBorder="1" applyAlignment="1"/>
    <xf numFmtId="0" fontId="4" fillId="8" borderId="0" xfId="0" applyFont="1" applyFill="1" applyBorder="1" applyAlignment="1">
      <alignment horizontal="center"/>
    </xf>
    <xf numFmtId="0" fontId="4" fillId="8" borderId="0" xfId="0" applyFont="1" applyFill="1" applyAlignment="1">
      <alignment vertical="top" wrapText="1"/>
    </xf>
    <xf numFmtId="0" fontId="4" fillId="8" borderId="7" xfId="0" applyFont="1" applyFill="1" applyBorder="1" applyAlignment="1">
      <alignment horizontal="center" vertical="top" wrapText="1"/>
    </xf>
    <xf numFmtId="0" fontId="10" fillId="0" borderId="0" xfId="0" applyNumberFormat="1" applyFont="1" applyAlignment="1">
      <alignment vertical="top" wrapText="1"/>
    </xf>
    <xf numFmtId="0" fontId="5" fillId="8" borderId="0" xfId="0" applyFont="1" applyFill="1" applyAlignment="1">
      <alignment horizontal="right" vertical="top" wrapText="1"/>
    </xf>
    <xf numFmtId="0" fontId="5" fillId="8" borderId="0" xfId="0" applyFont="1" applyFill="1" applyAlignment="1">
      <alignment horizontal="center" vertical="top" wrapText="1"/>
    </xf>
    <xf numFmtId="0" fontId="11" fillId="6" borderId="0" xfId="2" applyFont="1" applyAlignment="1">
      <alignment horizontal="right" vertical="top" wrapText="1"/>
    </xf>
    <xf numFmtId="9" fontId="11" fillId="6" borderId="0" xfId="2" applyNumberFormat="1" applyFont="1" applyAlignment="1">
      <alignment horizontal="center" vertical="top" wrapText="1"/>
    </xf>
    <xf numFmtId="0" fontId="11" fillId="6" borderId="0" xfId="2" applyFont="1" applyBorder="1" applyAlignment="1">
      <alignment horizontal="center"/>
    </xf>
    <xf numFmtId="0" fontId="11" fillId="6" borderId="7" xfId="2" applyFont="1" applyBorder="1" applyAlignment="1">
      <alignment horizontal="center" vertical="top" wrapText="1"/>
    </xf>
    <xf numFmtId="0" fontId="11" fillId="6" borderId="0" xfId="2" applyFont="1" applyAlignment="1">
      <alignment horizontal="center" vertical="top" wrapText="1"/>
    </xf>
    <xf numFmtId="0" fontId="11" fillId="6" borderId="9" xfId="2" applyNumberFormat="1" applyFont="1" applyBorder="1" applyAlignment="1">
      <alignment horizontal="center"/>
    </xf>
    <xf numFmtId="0" fontId="4" fillId="0" borderId="0" xfId="0" applyFont="1" applyBorder="1" applyAlignment="1">
      <alignment horizontal="center"/>
    </xf>
    <xf numFmtId="164" fontId="11" fillId="6" borderId="10" xfId="2" applyNumberFormat="1" applyFont="1" applyBorder="1" applyAlignment="1">
      <alignment horizontal="center"/>
    </xf>
    <xf numFmtId="0" fontId="4" fillId="0" borderId="7" xfId="0" applyFont="1" applyBorder="1" applyAlignment="1">
      <alignment horizontal="center"/>
    </xf>
    <xf numFmtId="0" fontId="4" fillId="0" borderId="7" xfId="0" applyNumberFormat="1" applyFont="1" applyBorder="1" applyAlignment="1">
      <alignment horizontal="center"/>
    </xf>
    <xf numFmtId="164" fontId="11" fillId="6" borderId="11" xfId="2" applyNumberFormat="1" applyFont="1" applyBorder="1" applyAlignment="1">
      <alignment horizontal="center"/>
    </xf>
    <xf numFmtId="0" fontId="11" fillId="6" borderId="8" xfId="2" applyFont="1" applyBorder="1" applyAlignment="1">
      <alignment horizontal="center" vertical="top" wrapText="1"/>
    </xf>
    <xf numFmtId="164" fontId="5" fillId="8" borderId="0" xfId="0" applyNumberFormat="1" applyFont="1" applyFill="1" applyAlignment="1">
      <alignment horizontal="center" vertical="top" wrapText="1"/>
    </xf>
    <xf numFmtId="164" fontId="11" fillId="6" borderId="0" xfId="2" applyNumberFormat="1" applyFont="1" applyAlignment="1">
      <alignment horizontal="center" vertical="top" wrapText="1"/>
    </xf>
    <xf numFmtId="0" fontId="9" fillId="7" borderId="8" xfId="3" applyBorder="1" applyAlignment="1"/>
    <xf numFmtId="0" fontId="4" fillId="0" borderId="7" xfId="0" applyFont="1" applyBorder="1" applyAlignment="1">
      <alignment vertical="center" wrapText="1"/>
    </xf>
    <xf numFmtId="0" fontId="4" fillId="0" borderId="12" xfId="0" applyFont="1" applyBorder="1" applyAlignment="1">
      <alignment horizontal="center"/>
    </xf>
    <xf numFmtId="0" fontId="11" fillId="9" borderId="9" xfId="2" applyNumberFormat="1" applyFont="1" applyFill="1" applyBorder="1" applyAlignment="1">
      <alignment horizontal="center"/>
    </xf>
    <xf numFmtId="1" fontId="11" fillId="9" borderId="10" xfId="2" applyNumberFormat="1" applyFont="1" applyFill="1" applyBorder="1" applyAlignment="1">
      <alignment horizontal="center"/>
    </xf>
    <xf numFmtId="1" fontId="11" fillId="9" borderId="11" xfId="2" applyNumberFormat="1" applyFont="1" applyFill="1" applyBorder="1" applyAlignment="1">
      <alignment horizontal="center"/>
    </xf>
    <xf numFmtId="9" fontId="1" fillId="0" borderId="0" xfId="0" applyNumberFormat="1" applyFont="1" applyAlignment="1">
      <alignment vertical="top" wrapText="1"/>
    </xf>
    <xf numFmtId="0" fontId="3" fillId="0" borderId="4" xfId="0" applyNumberFormat="1" applyFont="1" applyBorder="1" applyAlignment="1">
      <alignment horizontal="center" vertical="center" wrapText="1"/>
    </xf>
    <xf numFmtId="1" fontId="1" fillId="0" borderId="4" xfId="0" applyNumberFormat="1" applyFont="1" applyBorder="1" applyAlignment="1">
      <alignment vertical="top" wrapText="1"/>
    </xf>
    <xf numFmtId="1" fontId="1" fillId="5" borderId="5" xfId="0" applyNumberFormat="1" applyFont="1" applyFill="1" applyBorder="1" applyAlignment="1">
      <alignment vertical="top" wrapText="1"/>
    </xf>
    <xf numFmtId="0" fontId="2" fillId="3"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4" borderId="1" xfId="0" applyNumberFormat="1" applyFont="1" applyFill="1" applyBorder="1" applyAlignment="1">
      <alignment vertical="top" wrapText="1"/>
    </xf>
    <xf numFmtId="0" fontId="2" fillId="2" borderId="1" xfId="0" applyNumberFormat="1" applyFont="1" applyFill="1" applyBorder="1" applyAlignment="1">
      <alignment vertical="top" wrapText="1"/>
    </xf>
    <xf numFmtId="9" fontId="2" fillId="2" borderId="3" xfId="1" applyFont="1" applyFill="1" applyBorder="1" applyAlignment="1">
      <alignment horizontal="center" vertical="top" wrapText="1"/>
    </xf>
    <xf numFmtId="9" fontId="2" fillId="3" borderId="3" xfId="1" applyFont="1" applyFill="1" applyBorder="1" applyAlignment="1">
      <alignment horizontal="center" vertical="top" wrapText="1"/>
    </xf>
    <xf numFmtId="9" fontId="2" fillId="4" borderId="3" xfId="1" applyFont="1" applyFill="1" applyBorder="1" applyAlignment="1">
      <alignment horizontal="center" vertical="top" wrapText="1"/>
    </xf>
    <xf numFmtId="0" fontId="9" fillId="7" borderId="0" xfId="3" applyBorder="1" applyAlignment="1"/>
    <xf numFmtId="0" fontId="8" fillId="6" borderId="0" xfId="2" applyAlignment="1">
      <alignment vertical="top" wrapText="1"/>
    </xf>
    <xf numFmtId="0" fontId="8" fillId="6" borderId="7" xfId="2" applyBorder="1" applyAlignment="1">
      <alignment vertical="top" wrapText="1"/>
    </xf>
    <xf numFmtId="0" fontId="9" fillId="7" borderId="4" xfId="3" applyNumberFormat="1" applyBorder="1" applyAlignment="1" applyProtection="1">
      <alignment horizontal="center" vertical="top" wrapText="1"/>
      <protection locked="0"/>
    </xf>
    <xf numFmtId="0" fontId="9" fillId="7" borderId="5" xfId="3" applyNumberFormat="1" applyBorder="1" applyAlignment="1" applyProtection="1">
      <alignment horizontal="center" vertical="top" wrapText="1"/>
      <protection locked="0"/>
    </xf>
    <xf numFmtId="0" fontId="9" fillId="7" borderId="6" xfId="3" applyNumberFormat="1" applyBorder="1" applyAlignment="1" applyProtection="1">
      <alignment horizontal="center" vertical="top" wrapText="1"/>
      <protection locked="0"/>
    </xf>
    <xf numFmtId="0" fontId="9" fillId="7" borderId="4" xfId="3" applyNumberFormat="1" applyBorder="1" applyAlignment="1">
      <alignment horizontal="center" vertical="top" wrapText="1"/>
    </xf>
    <xf numFmtId="0" fontId="13" fillId="8" borderId="0" xfId="0" applyFont="1" applyFill="1" applyAlignment="1">
      <alignment vertical="top" wrapText="1"/>
    </xf>
    <xf numFmtId="0" fontId="7" fillId="8" borderId="0" xfId="0" applyFont="1" applyFill="1" applyBorder="1" applyAlignment="1">
      <alignment horizontal="left" vertical="top" wrapText="1"/>
    </xf>
    <xf numFmtId="0" fontId="0" fillId="8" borderId="0" xfId="0" applyFont="1" applyFill="1" applyAlignment="1">
      <alignment vertical="top" wrapText="1"/>
    </xf>
    <xf numFmtId="0" fontId="7" fillId="8" borderId="13"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13" xfId="0" applyFont="1" applyFill="1" applyBorder="1" applyAlignment="1">
      <alignment horizontal="left" vertical="top" wrapText="1"/>
    </xf>
    <xf numFmtId="0" fontId="0" fillId="8" borderId="0" xfId="0" applyFont="1" applyFill="1" applyBorder="1" applyAlignment="1">
      <alignment vertical="top" wrapText="1"/>
    </xf>
    <xf numFmtId="0" fontId="0" fillId="8" borderId="13" xfId="0" applyFont="1" applyFill="1" applyBorder="1" applyAlignment="1">
      <alignment vertical="top" wrapText="1"/>
    </xf>
    <xf numFmtId="0" fontId="7" fillId="8" borderId="0" xfId="0" applyFont="1" applyFill="1" applyAlignment="1">
      <alignment horizontal="left" vertical="top" wrapText="1"/>
    </xf>
    <xf numFmtId="0" fontId="13" fillId="8" borderId="0" xfId="0" applyFont="1" applyFill="1" applyBorder="1" applyAlignment="1">
      <alignment horizontal="left" vertical="top" wrapText="1"/>
    </xf>
    <xf numFmtId="0" fontId="13" fillId="8" borderId="13" xfId="0" applyFont="1" applyFill="1" applyBorder="1" applyAlignment="1">
      <alignment horizontal="left" vertical="top" wrapText="1"/>
    </xf>
    <xf numFmtId="0" fontId="7"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13" fillId="8" borderId="13" xfId="0" applyFont="1" applyFill="1" applyBorder="1" applyAlignment="1">
      <alignment horizontal="center" vertical="top" wrapText="1"/>
    </xf>
    <xf numFmtId="0" fontId="13" fillId="8" borderId="13" xfId="0" applyFont="1" applyFill="1" applyBorder="1" applyAlignment="1">
      <alignment horizontal="center" vertical="top" wrapText="1"/>
    </xf>
    <xf numFmtId="0" fontId="7" fillId="8" borderId="16" xfId="0" applyFont="1" applyFill="1" applyBorder="1" applyAlignment="1">
      <alignment horizontal="left" vertical="top" wrapText="1"/>
    </xf>
    <xf numFmtId="0" fontId="7" fillId="8" borderId="17" xfId="0" applyFont="1" applyFill="1" applyBorder="1" applyAlignment="1">
      <alignment horizontal="left" vertical="top" wrapText="1"/>
    </xf>
    <xf numFmtId="0" fontId="0" fillId="8" borderId="16" xfId="0" applyFont="1" applyFill="1" applyBorder="1" applyAlignment="1">
      <alignment horizontal="left" vertical="top" wrapText="1"/>
    </xf>
    <xf numFmtId="0" fontId="7" fillId="8" borderId="17" xfId="0" applyFont="1" applyFill="1" applyBorder="1" applyAlignment="1">
      <alignment horizontal="left" vertical="top" wrapText="1"/>
    </xf>
    <xf numFmtId="0" fontId="7" fillId="8" borderId="17" xfId="0" applyFont="1" applyFill="1" applyBorder="1" applyAlignment="1">
      <alignment vertical="top" wrapText="1"/>
    </xf>
    <xf numFmtId="0" fontId="7" fillId="8" borderId="16" xfId="0" applyFont="1" applyFill="1" applyBorder="1" applyAlignment="1">
      <alignment vertical="top" wrapText="1"/>
    </xf>
    <xf numFmtId="0" fontId="13" fillId="8" borderId="16" xfId="0" applyFont="1" applyFill="1" applyBorder="1" applyAlignment="1">
      <alignment horizontal="center" vertical="top" wrapText="1"/>
    </xf>
    <xf numFmtId="0" fontId="14" fillId="8" borderId="0" xfId="0" applyFont="1" applyFill="1" applyBorder="1" applyAlignment="1">
      <alignment horizontal="left" vertical="top" wrapText="1"/>
    </xf>
    <xf numFmtId="0" fontId="12" fillId="8" borderId="14" xfId="0" applyFont="1" applyFill="1" applyBorder="1" applyAlignment="1">
      <alignment horizontal="left" vertical="top" wrapText="1"/>
    </xf>
    <xf numFmtId="0" fontId="12" fillId="8" borderId="15" xfId="0" applyFont="1" applyFill="1" applyBorder="1" applyAlignment="1">
      <alignment horizontal="left" vertical="top" wrapText="1"/>
    </xf>
    <xf numFmtId="0" fontId="14" fillId="8" borderId="13" xfId="0" applyFont="1" applyFill="1" applyBorder="1" applyAlignment="1">
      <alignment horizontal="left" vertical="top" wrapText="1"/>
    </xf>
    <xf numFmtId="0" fontId="12" fillId="8" borderId="16" xfId="0" applyFont="1" applyFill="1" applyBorder="1" applyAlignment="1">
      <alignment horizontal="left" vertical="top" wrapText="1"/>
    </xf>
    <xf numFmtId="0" fontId="12" fillId="8" borderId="13" xfId="0" applyFont="1" applyFill="1" applyBorder="1" applyAlignment="1">
      <alignment horizontal="left" vertical="top" wrapText="1"/>
    </xf>
  </cellXfs>
  <cellStyles count="4">
    <cellStyle name="Good" xfId="2" builtinId="26"/>
    <cellStyle name="Neutral" xfId="3" builtinId="28"/>
    <cellStyle name="Normal" xfId="0" builtinId="0"/>
    <cellStyle name="Percent" xfId="1" builtinId="5"/>
  </cellStyles>
  <dxfs count="60">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
      <font>
        <color rgb="FF9C0006"/>
      </font>
      <fill>
        <patternFill>
          <bgColor rgb="FFFFC7CE"/>
        </patternFill>
      </fill>
    </dxf>
    <dxf>
      <font>
        <color rgb="FFFF0000"/>
      </font>
      <fill>
        <patternFill>
          <bgColor rgb="FFC6EFCE"/>
        </patternFill>
      </fill>
    </dxf>
    <dxf>
      <font>
        <color rgb="FFFF0000"/>
      </font>
      <fill>
        <patternFill>
          <bgColor rgb="FFC6EFCE"/>
        </patternFill>
      </fill>
    </dxf>
    <dxf>
      <font>
        <color rgb="FFFF0000"/>
      </font>
      <fill>
        <patternFill>
          <bgColor rgb="FFC6EFCE"/>
        </patternFill>
      </fill>
    </dxf>
  </dxfs>
  <tableStyles count="0"/>
  <colors>
    <indexedColors>
      <rgbColor rgb="FF000000"/>
      <rgbColor rgb="FFFFFFFF"/>
      <rgbColor rgb="FFFF0000"/>
      <rgbColor rgb="FF00FF00"/>
      <rgbColor rgb="FF0000FF"/>
      <rgbColor rgb="FFFFFF00"/>
      <rgbColor rgb="FFFF00FF"/>
      <rgbColor rgb="FF00FFFF"/>
      <rgbColor rgb="FF000000"/>
      <rgbColor rgb="FFFEFFFE"/>
      <rgbColor rgb="FF63B2DE"/>
      <rgbColor rgb="FF357CA2"/>
      <rgbColor rgb="FF489BC9"/>
      <rgbColor rgb="FFE8EEF0"/>
      <rgbColor rgb="FFFF2C21"/>
      <rgbColor rgb="FFAAAA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Questions Correct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TrnySum!$A$20</c:f>
              <c:strCache>
                <c:ptCount val="1"/>
                <c:pt idx="0">
                  <c:v>% Correct:</c:v>
                </c:pt>
              </c:strCache>
            </c:strRef>
          </c:tx>
          <c:spPr>
            <a:solidFill>
              <a:schemeClr val="accent1"/>
            </a:solidFill>
            <a:ln>
              <a:noFill/>
            </a:ln>
            <a:effectLst/>
          </c:spPr>
          <c:invertIfNegative val="0"/>
          <c:dPt>
            <c:idx val="7"/>
            <c:invertIfNegative val="0"/>
            <c:bubble3D val="0"/>
            <c:spPr>
              <a:solidFill>
                <a:schemeClr val="accent2"/>
              </a:solidFill>
              <a:ln>
                <a:noFill/>
              </a:ln>
              <a:effectLst/>
            </c:spPr>
            <c:extLst>
              <c:ext xmlns:c16="http://schemas.microsoft.com/office/drawing/2014/chart" uri="{C3380CC4-5D6E-409C-BE32-E72D297353CC}">
                <c16:uniqueId val="{00000001-9D5A-4B28-A4C3-1B7F1CE186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TrnySum!$B$2:$I$2</c:f>
              <c:strCache>
                <c:ptCount val="8"/>
                <c:pt idx="0">
                  <c:v>General</c:v>
                </c:pt>
                <c:pt idx="1">
                  <c:v>Acc To</c:v>
                </c:pt>
                <c:pt idx="2">
                  <c:v>Quote</c:v>
                </c:pt>
                <c:pt idx="3">
                  <c:v>Verse</c:v>
                </c:pt>
                <c:pt idx="4">
                  <c:v>Reference</c:v>
                </c:pt>
                <c:pt idx="5">
                  <c:v>BC/S</c:v>
                </c:pt>
                <c:pt idx="6">
                  <c:v>Context</c:v>
                </c:pt>
                <c:pt idx="7">
                  <c:v>Total</c:v>
                </c:pt>
              </c:strCache>
            </c:strRef>
          </c:cat>
          <c:val>
            <c:numRef>
              <c:f>TrnySum!$B$20:$I$20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D5A-4B28-A4C3-1B7F1CE186F1}"/>
            </c:ext>
          </c:extLst>
        </c:ser>
        <c:dLbls>
          <c:showLegendKey val="0"/>
          <c:showVal val="0"/>
          <c:showCatName val="0"/>
          <c:showSerName val="0"/>
          <c:showPercent val="0"/>
          <c:showBubbleSize val="0"/>
        </c:dLbls>
        <c:gapWidth val="219"/>
        <c:overlap val="-27"/>
        <c:axId val="579241808"/>
        <c:axId val="448151320"/>
      </c:barChart>
      <c:catAx>
        <c:axId val="579241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151320"/>
        <c:crosses val="autoZero"/>
        <c:auto val="1"/>
        <c:lblAlgn val="ctr"/>
        <c:lblOffset val="100"/>
        <c:noMultiLvlLbl val="0"/>
      </c:catAx>
      <c:valAx>
        <c:axId val="448151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241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Toss-Up Questions Correct by Type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QzrSum!$B$2</c:f>
              <c:strCache>
                <c:ptCount val="1"/>
                <c:pt idx="0">
                  <c:v>General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QzrSum!$A$3:$A$7</c:f>
              <c:strCache>
                <c:ptCount val="5"/>
                <c:pt idx="0">
                  <c:v>Name 1</c:v>
                </c:pt>
                <c:pt idx="1">
                  <c:v>Name 2</c:v>
                </c:pt>
                <c:pt idx="2">
                  <c:v>Name 3</c:v>
                </c:pt>
                <c:pt idx="3">
                  <c:v>Name 4</c:v>
                </c:pt>
                <c:pt idx="4">
                  <c:v>Name 5</c:v>
                </c:pt>
              </c:strCache>
            </c:strRef>
          </c:cat>
          <c:val>
            <c:numRef>
              <c:f>QzrSum!$B$3:$B$7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0BC-4232-9999-9AA3B02C0038}"/>
            </c:ext>
          </c:extLst>
        </c:ser>
        <c:ser>
          <c:idx val="1"/>
          <c:order val="1"/>
          <c:tx>
            <c:strRef>
              <c:f>QzrSum!$C$2</c:f>
              <c:strCache>
                <c:ptCount val="1"/>
                <c:pt idx="0">
                  <c:v>Acc To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QzrSum!$A$3:$A$7</c:f>
              <c:strCache>
                <c:ptCount val="5"/>
                <c:pt idx="0">
                  <c:v>Name 1</c:v>
                </c:pt>
                <c:pt idx="1">
                  <c:v>Name 2</c:v>
                </c:pt>
                <c:pt idx="2">
                  <c:v>Name 3</c:v>
                </c:pt>
                <c:pt idx="3">
                  <c:v>Name 4</c:v>
                </c:pt>
                <c:pt idx="4">
                  <c:v>Name 5</c:v>
                </c:pt>
              </c:strCache>
            </c:strRef>
          </c:cat>
          <c:val>
            <c:numRef>
              <c:f>QzrSum!$C$3:$C$7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0BC-4232-9999-9AA3B02C0038}"/>
            </c:ext>
          </c:extLst>
        </c:ser>
        <c:ser>
          <c:idx val="2"/>
          <c:order val="2"/>
          <c:tx>
            <c:strRef>
              <c:f>QzrSum!$D$2</c:f>
              <c:strCache>
                <c:ptCount val="1"/>
                <c:pt idx="0">
                  <c:v>Quote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QzrSum!$A$3:$A$7</c:f>
              <c:strCache>
                <c:ptCount val="5"/>
                <c:pt idx="0">
                  <c:v>Name 1</c:v>
                </c:pt>
                <c:pt idx="1">
                  <c:v>Name 2</c:v>
                </c:pt>
                <c:pt idx="2">
                  <c:v>Name 3</c:v>
                </c:pt>
                <c:pt idx="3">
                  <c:v>Name 4</c:v>
                </c:pt>
                <c:pt idx="4">
                  <c:v>Name 5</c:v>
                </c:pt>
              </c:strCache>
            </c:strRef>
          </c:cat>
          <c:val>
            <c:numRef>
              <c:f>QzrSum!$D$3:$D$7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D0BC-4232-9999-9AA3B02C0038}"/>
            </c:ext>
          </c:extLst>
        </c:ser>
        <c:ser>
          <c:idx val="3"/>
          <c:order val="3"/>
          <c:tx>
            <c:strRef>
              <c:f>QzrSum!$E$2</c:f>
              <c:strCache>
                <c:ptCount val="1"/>
                <c:pt idx="0">
                  <c:v>Verse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QzrSum!$A$3:$A$7</c:f>
              <c:strCache>
                <c:ptCount val="5"/>
                <c:pt idx="0">
                  <c:v>Name 1</c:v>
                </c:pt>
                <c:pt idx="1">
                  <c:v>Name 2</c:v>
                </c:pt>
                <c:pt idx="2">
                  <c:v>Name 3</c:v>
                </c:pt>
                <c:pt idx="3">
                  <c:v>Name 4</c:v>
                </c:pt>
                <c:pt idx="4">
                  <c:v>Name 5</c:v>
                </c:pt>
              </c:strCache>
            </c:strRef>
          </c:cat>
          <c:val>
            <c:numRef>
              <c:f>QzrSum!$E$3:$E$7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D0BC-4232-9999-9AA3B02C0038}"/>
            </c:ext>
          </c:extLst>
        </c:ser>
        <c:ser>
          <c:idx val="4"/>
          <c:order val="4"/>
          <c:tx>
            <c:strRef>
              <c:f>QzrSum!$F$2</c:f>
              <c:strCache>
                <c:ptCount val="1"/>
                <c:pt idx="0">
                  <c:v>Reference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QzrSum!$A$3:$A$7</c:f>
              <c:strCache>
                <c:ptCount val="5"/>
                <c:pt idx="0">
                  <c:v>Name 1</c:v>
                </c:pt>
                <c:pt idx="1">
                  <c:v>Name 2</c:v>
                </c:pt>
                <c:pt idx="2">
                  <c:v>Name 3</c:v>
                </c:pt>
                <c:pt idx="3">
                  <c:v>Name 4</c:v>
                </c:pt>
                <c:pt idx="4">
                  <c:v>Name 5</c:v>
                </c:pt>
              </c:strCache>
            </c:strRef>
          </c:cat>
          <c:val>
            <c:numRef>
              <c:f>QzrSum!$F$3:$F$7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D0BC-4232-9999-9AA3B02C0038}"/>
            </c:ext>
          </c:extLst>
        </c:ser>
        <c:ser>
          <c:idx val="5"/>
          <c:order val="5"/>
          <c:tx>
            <c:strRef>
              <c:f>QzrSum!$G$2</c:f>
              <c:strCache>
                <c:ptCount val="1"/>
                <c:pt idx="0">
                  <c:v>BC/S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QzrSum!$A$3:$A$7</c:f>
              <c:strCache>
                <c:ptCount val="5"/>
                <c:pt idx="0">
                  <c:v>Name 1</c:v>
                </c:pt>
                <c:pt idx="1">
                  <c:v>Name 2</c:v>
                </c:pt>
                <c:pt idx="2">
                  <c:v>Name 3</c:v>
                </c:pt>
                <c:pt idx="3">
                  <c:v>Name 4</c:v>
                </c:pt>
                <c:pt idx="4">
                  <c:v>Name 5</c:v>
                </c:pt>
              </c:strCache>
            </c:strRef>
          </c:cat>
          <c:val>
            <c:numRef>
              <c:f>QzrSum!$G$3:$G$7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11-D0BC-4232-9999-9AA3B02C0038}"/>
            </c:ext>
          </c:extLst>
        </c:ser>
        <c:ser>
          <c:idx val="6"/>
          <c:order val="6"/>
          <c:tx>
            <c:strRef>
              <c:f>QzrSum!$H$2</c:f>
              <c:strCache>
                <c:ptCount val="1"/>
                <c:pt idx="0">
                  <c:v>Context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QzrSum!$A$3:$A$7</c:f>
              <c:strCache>
                <c:ptCount val="5"/>
                <c:pt idx="0">
                  <c:v>Name 1</c:v>
                </c:pt>
                <c:pt idx="1">
                  <c:v>Name 2</c:v>
                </c:pt>
                <c:pt idx="2">
                  <c:v>Name 3</c:v>
                </c:pt>
                <c:pt idx="3">
                  <c:v>Name 4</c:v>
                </c:pt>
                <c:pt idx="4">
                  <c:v>Name 5</c:v>
                </c:pt>
              </c:strCache>
            </c:strRef>
          </c:cat>
          <c:val>
            <c:numRef>
              <c:f>QzrSum!$H$3:$H$7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12-D0BC-4232-9999-9AA3B02C0038}"/>
            </c:ext>
          </c:extLst>
        </c:ser>
        <c:dLbls>
          <c:showLegendKey val="0"/>
          <c:showVal val="0"/>
          <c:showCatName val="0"/>
          <c:showSerName val="0"/>
          <c:showPercent val="0"/>
          <c:showBubbleSize val="0"/>
        </c:dLbls>
        <c:gapWidth val="219"/>
        <c:overlap val="100"/>
        <c:axId val="582903992"/>
        <c:axId val="589670808"/>
      </c:barChart>
      <c:catAx>
        <c:axId val="58290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670808"/>
        <c:crosses val="autoZero"/>
        <c:auto val="1"/>
        <c:lblAlgn val="ctr"/>
        <c:lblOffset val="100"/>
        <c:noMultiLvlLbl val="0"/>
      </c:catAx>
      <c:valAx>
        <c:axId val="589670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903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Toss-Up Questions Correct by Type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QzrSum!$A$3</c:f>
              <c:strCache>
                <c:ptCount val="1"/>
                <c:pt idx="0">
                  <c:v>Name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QzrSum!$B$2:$H$2</c:f>
              <c:strCache>
                <c:ptCount val="7"/>
                <c:pt idx="0">
                  <c:v>General</c:v>
                </c:pt>
                <c:pt idx="1">
                  <c:v>Acc To</c:v>
                </c:pt>
                <c:pt idx="2">
                  <c:v>Quote</c:v>
                </c:pt>
                <c:pt idx="3">
                  <c:v>Verse</c:v>
                </c:pt>
                <c:pt idx="4">
                  <c:v>Reference</c:v>
                </c:pt>
                <c:pt idx="5">
                  <c:v>BC/S</c:v>
                </c:pt>
                <c:pt idx="6">
                  <c:v>Context</c:v>
                </c:pt>
              </c:strCache>
            </c:strRef>
          </c:cat>
          <c:val>
            <c:numRef>
              <c:f>QzrSum!$B$3:$H$3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0BC-4232-9999-9AA3B02C0038}"/>
            </c:ext>
          </c:extLst>
        </c:ser>
        <c:ser>
          <c:idx val="1"/>
          <c:order val="1"/>
          <c:tx>
            <c:strRef>
              <c:f>QzrSum!$A$4</c:f>
              <c:strCache>
                <c:ptCount val="1"/>
                <c:pt idx="0">
                  <c:v>Name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QzrSum!$B$2:$H$2</c:f>
              <c:strCache>
                <c:ptCount val="7"/>
                <c:pt idx="0">
                  <c:v>General</c:v>
                </c:pt>
                <c:pt idx="1">
                  <c:v>Acc To</c:v>
                </c:pt>
                <c:pt idx="2">
                  <c:v>Quote</c:v>
                </c:pt>
                <c:pt idx="3">
                  <c:v>Verse</c:v>
                </c:pt>
                <c:pt idx="4">
                  <c:v>Reference</c:v>
                </c:pt>
                <c:pt idx="5">
                  <c:v>BC/S</c:v>
                </c:pt>
                <c:pt idx="6">
                  <c:v>Context</c:v>
                </c:pt>
              </c:strCache>
            </c:strRef>
          </c:cat>
          <c:val>
            <c:numRef>
              <c:f>QzrSum!$B$4:$H$4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D0BC-4232-9999-9AA3B02C0038}"/>
            </c:ext>
          </c:extLst>
        </c:ser>
        <c:ser>
          <c:idx val="2"/>
          <c:order val="2"/>
          <c:tx>
            <c:strRef>
              <c:f>QzrSum!$A$5</c:f>
              <c:strCache>
                <c:ptCount val="1"/>
                <c:pt idx="0">
                  <c:v>Name 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QzrSum!$B$2:$H$2</c:f>
              <c:strCache>
                <c:ptCount val="7"/>
                <c:pt idx="0">
                  <c:v>General</c:v>
                </c:pt>
                <c:pt idx="1">
                  <c:v>Acc To</c:v>
                </c:pt>
                <c:pt idx="2">
                  <c:v>Quote</c:v>
                </c:pt>
                <c:pt idx="3">
                  <c:v>Verse</c:v>
                </c:pt>
                <c:pt idx="4">
                  <c:v>Reference</c:v>
                </c:pt>
                <c:pt idx="5">
                  <c:v>BC/S</c:v>
                </c:pt>
                <c:pt idx="6">
                  <c:v>Context</c:v>
                </c:pt>
              </c:strCache>
            </c:strRef>
          </c:cat>
          <c:val>
            <c:numRef>
              <c:f>QzrSum!$B$5:$H$5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D0BC-4232-9999-9AA3B02C0038}"/>
            </c:ext>
          </c:extLst>
        </c:ser>
        <c:ser>
          <c:idx val="3"/>
          <c:order val="3"/>
          <c:tx>
            <c:strRef>
              <c:f>QzrSum!$A$6</c:f>
              <c:strCache>
                <c:ptCount val="1"/>
                <c:pt idx="0">
                  <c:v>Name 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QzrSum!$B$2:$H$2</c:f>
              <c:strCache>
                <c:ptCount val="7"/>
                <c:pt idx="0">
                  <c:v>General</c:v>
                </c:pt>
                <c:pt idx="1">
                  <c:v>Acc To</c:v>
                </c:pt>
                <c:pt idx="2">
                  <c:v>Quote</c:v>
                </c:pt>
                <c:pt idx="3">
                  <c:v>Verse</c:v>
                </c:pt>
                <c:pt idx="4">
                  <c:v>Reference</c:v>
                </c:pt>
                <c:pt idx="5">
                  <c:v>BC/S</c:v>
                </c:pt>
                <c:pt idx="6">
                  <c:v>Context</c:v>
                </c:pt>
              </c:strCache>
            </c:strRef>
          </c:cat>
          <c:val>
            <c:numRef>
              <c:f>QzrSum!$B$6:$H$6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D0BC-4232-9999-9AA3B02C0038}"/>
            </c:ext>
          </c:extLst>
        </c:ser>
        <c:ser>
          <c:idx val="4"/>
          <c:order val="4"/>
          <c:tx>
            <c:strRef>
              <c:f>QzrSum!$A$7</c:f>
              <c:strCache>
                <c:ptCount val="1"/>
                <c:pt idx="0">
                  <c:v>Name 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QzrSum!$B$2:$H$2</c:f>
              <c:strCache>
                <c:ptCount val="7"/>
                <c:pt idx="0">
                  <c:v>General</c:v>
                </c:pt>
                <c:pt idx="1">
                  <c:v>Acc To</c:v>
                </c:pt>
                <c:pt idx="2">
                  <c:v>Quote</c:v>
                </c:pt>
                <c:pt idx="3">
                  <c:v>Verse</c:v>
                </c:pt>
                <c:pt idx="4">
                  <c:v>Reference</c:v>
                </c:pt>
                <c:pt idx="5">
                  <c:v>BC/S</c:v>
                </c:pt>
                <c:pt idx="6">
                  <c:v>Context</c:v>
                </c:pt>
              </c:strCache>
            </c:strRef>
          </c:cat>
          <c:val>
            <c:numRef>
              <c:f>QzrSum!$B$7:$H$7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D0BC-4232-9999-9AA3B02C0038}"/>
            </c:ext>
          </c:extLst>
        </c:ser>
        <c:dLbls>
          <c:showLegendKey val="0"/>
          <c:showVal val="0"/>
          <c:showCatName val="0"/>
          <c:showSerName val="0"/>
          <c:showPercent val="0"/>
          <c:showBubbleSize val="0"/>
        </c:dLbls>
        <c:gapWidth val="219"/>
        <c:overlap val="-27"/>
        <c:axId val="582903992"/>
        <c:axId val="589670808"/>
      </c:barChart>
      <c:catAx>
        <c:axId val="58290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670808"/>
        <c:crosses val="autoZero"/>
        <c:auto val="1"/>
        <c:lblAlgn val="ctr"/>
        <c:lblOffset val="100"/>
        <c:noMultiLvlLbl val="0"/>
      </c:catAx>
      <c:valAx>
        <c:axId val="589670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903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8</xdr:col>
      <xdr:colOff>180976</xdr:colOff>
      <xdr:row>17</xdr:row>
      <xdr:rowOff>57151</xdr:rowOff>
    </xdr:from>
    <xdr:to>
      <xdr:col>10</xdr:col>
      <xdr:colOff>9526</xdr:colOff>
      <xdr:row>29</xdr:row>
      <xdr:rowOff>117232</xdr:rowOff>
    </xdr:to>
    <xdr:pic>
      <xdr:nvPicPr>
        <xdr:cNvPr id="2" name="Picture 1"/>
        <xdr:cNvPicPr>
          <a:picLocks noChangeAspect="1"/>
        </xdr:cNvPicPr>
      </xdr:nvPicPr>
      <xdr:blipFill>
        <a:blip xmlns:r="http://schemas.openxmlformats.org/officeDocument/2006/relationships" r:embed="rId1"/>
        <a:stretch>
          <a:fillRect/>
        </a:stretch>
      </xdr:blipFill>
      <xdr:spPr>
        <a:xfrm>
          <a:off x="7867651" y="3486151"/>
          <a:ext cx="4114800" cy="2565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76200</xdr:colOff>
      <xdr:row>1</xdr:row>
      <xdr:rowOff>0</xdr:rowOff>
    </xdr:from>
    <xdr:to>
      <xdr:col>14</xdr:col>
      <xdr:colOff>257175</xdr:colOff>
      <xdr:row>20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57150</xdr:colOff>
      <xdr:row>1</xdr:row>
      <xdr:rowOff>0</xdr:rowOff>
    </xdr:from>
    <xdr:to>
      <xdr:col>15</xdr:col>
      <xdr:colOff>438150</xdr:colOff>
      <xdr:row>19</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704851</xdr:colOff>
      <xdr:row>19</xdr:row>
      <xdr:rowOff>76200</xdr:rowOff>
    </xdr:from>
    <xdr:to>
      <xdr:col>8</xdr:col>
      <xdr:colOff>28576</xdr:colOff>
      <xdr:row>37</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31"/>
  <sheetViews>
    <sheetView tabSelected="1" workbookViewId="0">
      <selection activeCell="B10" sqref="B10:J13"/>
    </sheetView>
  </sheetViews>
  <sheetFormatPr defaultRowHeight="15" x14ac:dyDescent="0.2"/>
  <cols>
    <col min="1" max="1" width="19.09765625" style="68" customWidth="1"/>
    <col min="2" max="8" width="8.796875" style="68"/>
    <col min="9" max="10" width="22.5" style="68" customWidth="1"/>
    <col min="11" max="16384" width="8.796875" style="68"/>
  </cols>
  <sheetData>
    <row r="1" spans="1:10" s="66" customFormat="1" x14ac:dyDescent="0.2">
      <c r="A1" s="79" t="s">
        <v>81</v>
      </c>
      <c r="B1" s="87" t="s">
        <v>82</v>
      </c>
      <c r="C1" s="80"/>
      <c r="D1" s="80"/>
      <c r="E1" s="80"/>
      <c r="F1" s="80"/>
      <c r="G1" s="80"/>
      <c r="H1" s="80"/>
      <c r="I1" s="80"/>
      <c r="J1" s="80"/>
    </row>
    <row r="2" spans="1:10" ht="15" customHeight="1" x14ac:dyDescent="0.2">
      <c r="A2" s="88" t="s">
        <v>83</v>
      </c>
      <c r="B2" s="89" t="s">
        <v>84</v>
      </c>
      <c r="C2" s="90"/>
      <c r="D2" s="90"/>
      <c r="E2" s="90"/>
      <c r="F2" s="90"/>
      <c r="G2" s="90"/>
      <c r="H2" s="90"/>
      <c r="I2" s="90"/>
      <c r="J2" s="90"/>
    </row>
    <row r="3" spans="1:10" x14ac:dyDescent="0.2">
      <c r="A3" s="91"/>
      <c r="B3" s="92"/>
      <c r="C3" s="93"/>
      <c r="D3" s="93"/>
      <c r="E3" s="93"/>
      <c r="F3" s="93"/>
      <c r="G3" s="93"/>
      <c r="H3" s="93"/>
      <c r="I3" s="93"/>
      <c r="J3" s="93"/>
    </row>
    <row r="4" spans="1:10" x14ac:dyDescent="0.2">
      <c r="A4" s="75" t="s">
        <v>85</v>
      </c>
      <c r="B4" s="82" t="s">
        <v>86</v>
      </c>
      <c r="C4" s="70"/>
      <c r="D4" s="70"/>
      <c r="E4" s="70"/>
      <c r="F4" s="70"/>
      <c r="G4" s="70"/>
      <c r="H4" s="70"/>
      <c r="I4" s="70"/>
      <c r="J4" s="70"/>
    </row>
    <row r="5" spans="1:10" x14ac:dyDescent="0.2">
      <c r="A5" s="76"/>
      <c r="B5" s="83"/>
      <c r="C5" s="71"/>
      <c r="D5" s="71"/>
      <c r="E5" s="71"/>
      <c r="F5" s="71"/>
      <c r="G5" s="71"/>
      <c r="H5" s="71"/>
      <c r="I5" s="71"/>
      <c r="J5" s="71"/>
    </row>
    <row r="6" spans="1:10" ht="15" customHeight="1" x14ac:dyDescent="0.2">
      <c r="A6" s="75" t="s">
        <v>87</v>
      </c>
      <c r="B6" s="82" t="s">
        <v>88</v>
      </c>
      <c r="C6" s="67"/>
      <c r="D6" s="67"/>
      <c r="E6" s="67"/>
      <c r="F6" s="67"/>
      <c r="G6" s="67"/>
      <c r="H6" s="67"/>
      <c r="I6" s="67"/>
      <c r="J6" s="67"/>
    </row>
    <row r="7" spans="1:10" x14ac:dyDescent="0.2">
      <c r="A7" s="75"/>
      <c r="B7" s="82"/>
      <c r="C7" s="67"/>
      <c r="D7" s="67"/>
      <c r="E7" s="67"/>
      <c r="F7" s="67"/>
      <c r="G7" s="67"/>
      <c r="H7" s="67"/>
      <c r="I7" s="67"/>
      <c r="J7" s="67"/>
    </row>
    <row r="8" spans="1:10" x14ac:dyDescent="0.2">
      <c r="A8" s="75"/>
      <c r="B8" s="82"/>
      <c r="C8" s="67"/>
      <c r="D8" s="67"/>
      <c r="E8" s="67"/>
      <c r="F8" s="67"/>
      <c r="G8" s="67"/>
      <c r="H8" s="67"/>
      <c r="I8" s="67"/>
      <c r="J8" s="67"/>
    </row>
    <row r="9" spans="1:10" x14ac:dyDescent="0.2">
      <c r="A9" s="76"/>
      <c r="B9" s="81"/>
      <c r="C9" s="69"/>
      <c r="D9" s="69"/>
      <c r="E9" s="69"/>
      <c r="F9" s="69"/>
      <c r="G9" s="69"/>
      <c r="H9" s="69"/>
      <c r="I9" s="69"/>
      <c r="J9" s="69"/>
    </row>
    <row r="10" spans="1:10" x14ac:dyDescent="0.2">
      <c r="A10" s="75" t="s">
        <v>89</v>
      </c>
      <c r="B10" s="82" t="s">
        <v>90</v>
      </c>
      <c r="C10" s="67"/>
      <c r="D10" s="67"/>
      <c r="E10" s="67"/>
      <c r="F10" s="67"/>
      <c r="G10" s="67"/>
      <c r="H10" s="67"/>
      <c r="I10" s="67"/>
      <c r="J10" s="67"/>
    </row>
    <row r="11" spans="1:10" x14ac:dyDescent="0.2">
      <c r="A11" s="75"/>
      <c r="B11" s="82"/>
      <c r="C11" s="67"/>
      <c r="D11" s="67"/>
      <c r="E11" s="67"/>
      <c r="F11" s="67"/>
      <c r="G11" s="67"/>
      <c r="H11" s="67"/>
      <c r="I11" s="67"/>
      <c r="J11" s="67"/>
    </row>
    <row r="12" spans="1:10" x14ac:dyDescent="0.2">
      <c r="A12" s="75"/>
      <c r="B12" s="82"/>
      <c r="C12" s="67"/>
      <c r="D12" s="67"/>
      <c r="E12" s="67"/>
      <c r="F12" s="67"/>
      <c r="G12" s="67"/>
      <c r="H12" s="67"/>
      <c r="I12" s="67"/>
      <c r="J12" s="67"/>
    </row>
    <row r="13" spans="1:10" x14ac:dyDescent="0.2">
      <c r="A13" s="76"/>
      <c r="B13" s="81"/>
      <c r="C13" s="69"/>
      <c r="D13" s="69"/>
      <c r="E13" s="69"/>
      <c r="F13" s="69"/>
      <c r="G13" s="69"/>
      <c r="H13" s="69"/>
      <c r="I13" s="69"/>
      <c r="J13" s="69"/>
    </row>
    <row r="14" spans="1:10" ht="30" customHeight="1" x14ac:dyDescent="0.2">
      <c r="A14" s="75" t="s">
        <v>91</v>
      </c>
      <c r="B14" s="82" t="s">
        <v>92</v>
      </c>
      <c r="C14" s="67"/>
      <c r="D14" s="67"/>
      <c r="E14" s="67"/>
      <c r="F14" s="67"/>
      <c r="G14" s="67"/>
      <c r="H14" s="67"/>
      <c r="I14" s="67"/>
      <c r="J14" s="67"/>
    </row>
    <row r="15" spans="1:10" x14ac:dyDescent="0.2">
      <c r="A15" s="75"/>
      <c r="B15" s="82"/>
      <c r="C15" s="67"/>
      <c r="D15" s="67"/>
      <c r="E15" s="67"/>
      <c r="F15" s="67"/>
      <c r="G15" s="67"/>
      <c r="H15" s="67"/>
      <c r="I15" s="67"/>
      <c r="J15" s="67"/>
    </row>
    <row r="16" spans="1:10" x14ac:dyDescent="0.2">
      <c r="A16" s="75"/>
      <c r="B16" s="84"/>
      <c r="C16" s="77"/>
      <c r="D16" s="77"/>
      <c r="E16" s="77"/>
      <c r="F16" s="77"/>
      <c r="G16" s="77"/>
      <c r="H16" s="77"/>
      <c r="I16" s="77"/>
      <c r="J16" s="77"/>
    </row>
    <row r="17" spans="1:10" x14ac:dyDescent="0.2">
      <c r="A17" s="75"/>
      <c r="B17" s="82" t="s">
        <v>93</v>
      </c>
      <c r="C17" s="70"/>
      <c r="D17" s="70"/>
      <c r="E17" s="70"/>
      <c r="F17" s="70"/>
      <c r="G17" s="70"/>
      <c r="H17" s="70"/>
      <c r="I17" s="70"/>
      <c r="J17" s="70"/>
    </row>
    <row r="18" spans="1:10" x14ac:dyDescent="0.2">
      <c r="A18" s="75"/>
      <c r="B18" s="84"/>
      <c r="C18" s="78"/>
      <c r="D18" s="78"/>
      <c r="E18" s="78"/>
      <c r="F18" s="78"/>
      <c r="G18" s="78"/>
      <c r="H18" s="78"/>
      <c r="I18" s="78"/>
      <c r="J18" s="78"/>
    </row>
    <row r="19" spans="1:10" ht="15" customHeight="1" x14ac:dyDescent="0.2">
      <c r="A19" s="75"/>
      <c r="B19" s="82" t="s">
        <v>98</v>
      </c>
      <c r="C19" s="67"/>
      <c r="D19" s="67"/>
      <c r="E19" s="67"/>
      <c r="F19" s="67"/>
      <c r="G19" s="67"/>
      <c r="H19" s="67"/>
      <c r="I19" s="72"/>
      <c r="J19" s="72"/>
    </row>
    <row r="20" spans="1:10" x14ac:dyDescent="0.2">
      <c r="A20" s="75"/>
      <c r="B20" s="82"/>
      <c r="C20" s="67"/>
      <c r="D20" s="67"/>
      <c r="E20" s="67"/>
      <c r="F20" s="67"/>
      <c r="G20" s="67"/>
      <c r="H20" s="67"/>
      <c r="I20" s="72"/>
      <c r="J20" s="72"/>
    </row>
    <row r="21" spans="1:10" x14ac:dyDescent="0.2">
      <c r="A21" s="75"/>
      <c r="B21" s="82"/>
      <c r="C21" s="67"/>
      <c r="D21" s="67"/>
      <c r="E21" s="67"/>
      <c r="F21" s="67"/>
      <c r="G21" s="67"/>
      <c r="H21" s="67"/>
      <c r="I21" s="72"/>
      <c r="J21" s="72"/>
    </row>
    <row r="22" spans="1:10" x14ac:dyDescent="0.2">
      <c r="A22" s="75"/>
      <c r="B22" s="82"/>
      <c r="C22" s="67"/>
      <c r="D22" s="67"/>
      <c r="E22" s="67"/>
      <c r="F22" s="67"/>
      <c r="G22" s="67"/>
      <c r="H22" s="67"/>
      <c r="I22" s="72"/>
      <c r="J22" s="72"/>
    </row>
    <row r="23" spans="1:10" x14ac:dyDescent="0.2">
      <c r="A23" s="75"/>
      <c r="B23" s="82"/>
      <c r="C23" s="67"/>
      <c r="D23" s="67"/>
      <c r="E23" s="67"/>
      <c r="F23" s="67"/>
      <c r="G23" s="67"/>
      <c r="H23" s="67"/>
      <c r="I23" s="72"/>
      <c r="J23" s="72"/>
    </row>
    <row r="24" spans="1:10" x14ac:dyDescent="0.2">
      <c r="A24" s="75"/>
      <c r="B24" s="82"/>
      <c r="C24" s="67"/>
      <c r="D24" s="67"/>
      <c r="E24" s="67"/>
      <c r="F24" s="67"/>
      <c r="G24" s="67"/>
      <c r="H24" s="67"/>
      <c r="I24" s="72"/>
      <c r="J24" s="72"/>
    </row>
    <row r="25" spans="1:10" x14ac:dyDescent="0.2">
      <c r="A25" s="75"/>
      <c r="B25" s="82"/>
      <c r="C25" s="67"/>
      <c r="D25" s="67"/>
      <c r="E25" s="67"/>
      <c r="F25" s="67"/>
      <c r="G25" s="67"/>
      <c r="H25" s="67"/>
      <c r="I25" s="72"/>
      <c r="J25" s="72"/>
    </row>
    <row r="26" spans="1:10" ht="32.25" customHeight="1" x14ac:dyDescent="0.2">
      <c r="A26" s="75"/>
      <c r="B26" s="82"/>
      <c r="C26" s="67"/>
      <c r="D26" s="67"/>
      <c r="E26" s="67"/>
      <c r="F26" s="67"/>
      <c r="G26" s="67"/>
      <c r="H26" s="67"/>
      <c r="I26" s="72"/>
      <c r="J26" s="72"/>
    </row>
    <row r="27" spans="1:10" x14ac:dyDescent="0.2">
      <c r="A27" s="75"/>
      <c r="B27" s="85"/>
      <c r="C27" s="75" t="s">
        <v>94</v>
      </c>
      <c r="D27" s="75"/>
      <c r="E27" s="75"/>
      <c r="F27" s="75"/>
      <c r="G27" s="75"/>
      <c r="H27" s="75"/>
      <c r="I27" s="72"/>
      <c r="J27" s="72"/>
    </row>
    <row r="28" spans="1:10" x14ac:dyDescent="0.2">
      <c r="A28" s="75"/>
      <c r="B28" s="85"/>
      <c r="C28" s="75" t="s">
        <v>95</v>
      </c>
      <c r="D28" s="75"/>
      <c r="E28" s="75"/>
      <c r="F28" s="75"/>
      <c r="G28" s="75"/>
      <c r="H28" s="75"/>
      <c r="I28" s="72"/>
      <c r="J28" s="72"/>
    </row>
    <row r="29" spans="1:10" x14ac:dyDescent="0.2">
      <c r="A29" s="75"/>
      <c r="B29" s="85"/>
      <c r="C29" s="75" t="s">
        <v>96</v>
      </c>
      <c r="D29" s="75"/>
      <c r="E29" s="75"/>
      <c r="F29" s="75"/>
      <c r="G29" s="75"/>
      <c r="H29" s="75"/>
      <c r="I29" s="72"/>
      <c r="J29" s="72"/>
    </row>
    <row r="30" spans="1:10" ht="15" customHeight="1" x14ac:dyDescent="0.2">
      <c r="A30" s="76"/>
      <c r="B30" s="86"/>
      <c r="C30" s="76" t="s">
        <v>97</v>
      </c>
      <c r="D30" s="76"/>
      <c r="E30" s="76"/>
      <c r="F30" s="76"/>
      <c r="G30" s="76"/>
      <c r="H30" s="76"/>
      <c r="I30" s="73"/>
      <c r="J30" s="73"/>
    </row>
    <row r="31" spans="1:10" x14ac:dyDescent="0.2">
      <c r="C31" s="74"/>
      <c r="D31" s="74"/>
      <c r="E31" s="74"/>
      <c r="F31" s="74"/>
      <c r="G31" s="74"/>
      <c r="H31" s="74"/>
    </row>
  </sheetData>
  <mergeCells count="18">
    <mergeCell ref="C31:H31"/>
    <mergeCell ref="A2:A3"/>
    <mergeCell ref="A4:A5"/>
    <mergeCell ref="A6:A9"/>
    <mergeCell ref="A10:A13"/>
    <mergeCell ref="A14:A30"/>
    <mergeCell ref="B19:H26"/>
    <mergeCell ref="C27:H27"/>
    <mergeCell ref="C28:H28"/>
    <mergeCell ref="C29:H29"/>
    <mergeCell ref="C30:H30"/>
    <mergeCell ref="B10:J13"/>
    <mergeCell ref="B14:J15"/>
    <mergeCell ref="B17:J17"/>
    <mergeCell ref="B1:J1"/>
    <mergeCell ref="B2:J3"/>
    <mergeCell ref="B4:J5"/>
    <mergeCell ref="B6:J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27" priority="4">
      <formula>$V$9&gt;=MAX($V$18,$V$27)</formula>
    </cfRule>
  </conditionalFormatting>
  <conditionalFormatting sqref="V18:W19">
    <cfRule type="expression" dxfId="26" priority="3">
      <formula>$V$18&gt;=MAX($V$9,$V$27)</formula>
    </cfRule>
  </conditionalFormatting>
  <conditionalFormatting sqref="V27:W28">
    <cfRule type="expression" dxfId="25" priority="2">
      <formula>$V$27&gt;=MAX($V$9,$V$18)</formula>
    </cfRule>
  </conditionalFormatting>
  <conditionalFormatting sqref="B11:U11">
    <cfRule type="cellIs" dxfId="24" priority="1" operator="equal">
      <formula>"!"</formula>
    </cfRule>
  </conditionalFormatting>
  <dataValidations count="21">
    <dataValidation type="list" allowBlank="1" showInputMessage="1" showErrorMessage="1" sqref="B3">
      <formula1>"1, G, A, Q, V, R, BCS,X"</formula1>
    </dataValidation>
    <dataValidation type="list" allowBlank="1" showInputMessage="1" showErrorMessage="1" sqref="C3">
      <formula1>"2, G, A, Q, V, R, BCS,X"</formula1>
    </dataValidation>
    <dataValidation type="list" allowBlank="1" showInputMessage="1" showErrorMessage="1" sqref="D3">
      <formula1>"3, G, A, Q, V, R, BCS,X"</formula1>
    </dataValidation>
    <dataValidation type="list" allowBlank="1" showInputMessage="1" showErrorMessage="1" sqref="E3">
      <formula1>"4, G, A, Q, V, R, BCS,X"</formula1>
    </dataValidation>
    <dataValidation type="list" allowBlank="1" showInputMessage="1" showErrorMessage="1" sqref="F3">
      <formula1>"5, G, A, Q, V, R, BCS,X"</formula1>
    </dataValidation>
    <dataValidation type="list" allowBlank="1" showInputMessage="1" showErrorMessage="1" sqref="G3">
      <formula1>"6, G, A, Q, V, R, BCS,X"</formula1>
    </dataValidation>
    <dataValidation type="list" allowBlank="1" showInputMessage="1" showErrorMessage="1" sqref="H3">
      <formula1>"7, G, A, Q, V, R, BCS,X"</formula1>
    </dataValidation>
    <dataValidation type="list" allowBlank="1" showInputMessage="1" showErrorMessage="1" sqref="I3">
      <formula1>"8, G, A, Q, V, R, BCS,X"</formula1>
    </dataValidation>
    <dataValidation type="list" allowBlank="1" showInputMessage="1" showErrorMessage="1" sqref="J3">
      <formula1>"9, G, A, Q, V, R, BCS,X"</formula1>
    </dataValidation>
    <dataValidation type="list" allowBlank="1" showInputMessage="1" showErrorMessage="1" sqref="K3">
      <formula1>"10, G, A, Q, V, R, BCS,X"</formula1>
    </dataValidation>
    <dataValidation type="list" allowBlank="1" showInputMessage="1" showErrorMessage="1" sqref="L3">
      <formula1>"11, G, A, Q, V, R, BCS,X"</formula1>
    </dataValidation>
    <dataValidation type="list" allowBlank="1" showInputMessage="1" showErrorMessage="1" sqref="M3">
      <formula1>"12, G, A, Q, V, R, BCS,X"</formula1>
    </dataValidation>
    <dataValidation type="list" allowBlank="1" showInputMessage="1" showErrorMessage="1" sqref="N3">
      <formula1>"13, G, A, Q, V, R, BCS,X"</formula1>
    </dataValidation>
    <dataValidation type="list" allowBlank="1" showInputMessage="1" showErrorMessage="1" sqref="O3">
      <formula1>"14, G, A, Q, V, R, BCS,X"</formula1>
    </dataValidation>
    <dataValidation type="list" allowBlank="1" showInputMessage="1" showErrorMessage="1" sqref="P3">
      <formula1>"15, G, A, Q, V, R, BCS,X"</formula1>
    </dataValidation>
    <dataValidation type="list" allowBlank="1" showInputMessage="1" showErrorMessage="1" sqref="Q3">
      <formula1>"16, G, A, Q, V, R, BCS,X"</formula1>
    </dataValidation>
    <dataValidation type="list" allowBlank="1" showInputMessage="1" showErrorMessage="1" sqref="R3">
      <formula1>"17, G, A, Q, V, R, BCS,X"</formula1>
    </dataValidation>
    <dataValidation type="list" allowBlank="1" showInputMessage="1" showErrorMessage="1" sqref="S3">
      <formula1>"18, G, A, Q, V, R, BCS,X"</formula1>
    </dataValidation>
    <dataValidation type="list" allowBlank="1" showInputMessage="1" showErrorMessage="1" sqref="T3">
      <formula1>"19, G, A, Q, V, R, BCS,X"</formula1>
    </dataValidation>
    <dataValidation type="list" allowBlank="1" showInputMessage="1" showErrorMessage="1" sqref="U3">
      <formula1>"20, G, A, Q, V, R, BCS,X"</formula1>
    </dataValidation>
    <dataValidation type="list" allowBlank="1" showInputMessage="1" showErrorMessage="1" sqref="B4:U8 B13:U17 B22:U26">
      <formula1>" ,-,20,X,B"</formula1>
    </dataValidation>
  </dataValidations>
  <pageMargins left="0" right="0" top="0" bottom="0" header="0" footer="0"/>
  <pageSetup orientation="landscape" r:id="rId1"/>
  <headerFooter>
    <oddFooter>&amp;"Helvetica,Regular"&amp;11&amp;P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23" priority="4">
      <formula>$V$9&gt;=MAX($V$18,$V$27)</formula>
    </cfRule>
  </conditionalFormatting>
  <conditionalFormatting sqref="V18:W19">
    <cfRule type="expression" dxfId="22" priority="3">
      <formula>$V$18&gt;=MAX($V$9,$V$27)</formula>
    </cfRule>
  </conditionalFormatting>
  <conditionalFormatting sqref="V27:W28">
    <cfRule type="expression" dxfId="21" priority="2">
      <formula>$V$27&gt;=MAX($V$9,$V$18)</formula>
    </cfRule>
  </conditionalFormatting>
  <conditionalFormatting sqref="B11:U11">
    <cfRule type="cellIs" dxfId="20" priority="1" operator="equal">
      <formula>"!"</formula>
    </cfRule>
  </conditionalFormatting>
  <dataValidations count="21">
    <dataValidation type="list" allowBlank="1" showInputMessage="1" showErrorMessage="1" sqref="B4:U8 B13:U17 B22:U26">
      <formula1>" ,-,20,X,B"</formula1>
    </dataValidation>
    <dataValidation type="list" allowBlank="1" showInputMessage="1" showErrorMessage="1" sqref="U3">
      <formula1>"20, G, A, Q, V, R, BCS,X"</formula1>
    </dataValidation>
    <dataValidation type="list" allowBlank="1" showInputMessage="1" showErrorMessage="1" sqref="T3">
      <formula1>"19, G, A, Q, V, R, BCS,X"</formula1>
    </dataValidation>
    <dataValidation type="list" allowBlank="1" showInputMessage="1" showErrorMessage="1" sqref="S3">
      <formula1>"18, G, A, Q, V, R, BCS,X"</formula1>
    </dataValidation>
    <dataValidation type="list" allowBlank="1" showInputMessage="1" showErrorMessage="1" sqref="R3">
      <formula1>"17, G, A, Q, V, R, BCS,X"</formula1>
    </dataValidation>
    <dataValidation type="list" allowBlank="1" showInputMessage="1" showErrorMessage="1" sqref="Q3">
      <formula1>"16, G, A, Q, V, R, BCS,X"</formula1>
    </dataValidation>
    <dataValidation type="list" allowBlank="1" showInputMessage="1" showErrorMessage="1" sqref="P3">
      <formula1>"15, G, A, Q, V, R, BCS,X"</formula1>
    </dataValidation>
    <dataValidation type="list" allowBlank="1" showInputMessage="1" showErrorMessage="1" sqref="O3">
      <formula1>"14, G, A, Q, V, R, BCS,X"</formula1>
    </dataValidation>
    <dataValidation type="list" allowBlank="1" showInputMessage="1" showErrorMessage="1" sqref="N3">
      <formula1>"13, G, A, Q, V, R, BCS,X"</formula1>
    </dataValidation>
    <dataValidation type="list" allowBlank="1" showInputMessage="1" showErrorMessage="1" sqref="M3">
      <formula1>"12, G, A, Q, V, R, BCS,X"</formula1>
    </dataValidation>
    <dataValidation type="list" allowBlank="1" showInputMessage="1" showErrorMessage="1" sqref="L3">
      <formula1>"11, G, A, Q, V, R, BCS,X"</formula1>
    </dataValidation>
    <dataValidation type="list" allowBlank="1" showInputMessage="1" showErrorMessage="1" sqref="K3">
      <formula1>"10, G, A, Q, V, R, BCS,X"</formula1>
    </dataValidation>
    <dataValidation type="list" allowBlank="1" showInputMessage="1" showErrorMessage="1" sqref="J3">
      <formula1>"9, G, A, Q, V, R, BCS,X"</formula1>
    </dataValidation>
    <dataValidation type="list" allowBlank="1" showInputMessage="1" showErrorMessage="1" sqref="I3">
      <formula1>"8, G, A, Q, V, R, BCS,X"</formula1>
    </dataValidation>
    <dataValidation type="list" allowBlank="1" showInputMessage="1" showErrorMessage="1" sqref="H3">
      <formula1>"7, G, A, Q, V, R, BCS,X"</formula1>
    </dataValidation>
    <dataValidation type="list" allowBlank="1" showInputMessage="1" showErrorMessage="1" sqref="G3">
      <formula1>"6, G, A, Q, V, R, BCS,X"</formula1>
    </dataValidation>
    <dataValidation type="list" allowBlank="1" showInputMessage="1" showErrorMessage="1" sqref="F3">
      <formula1>"5, G, A, Q, V, R, BCS,X"</formula1>
    </dataValidation>
    <dataValidation type="list" allowBlank="1" showInputMessage="1" showErrorMessage="1" sqref="E3">
      <formula1>"4, G, A, Q, V, R, BCS,X"</formula1>
    </dataValidation>
    <dataValidation type="list" allowBlank="1" showInputMessage="1" showErrorMessage="1" sqref="D3">
      <formula1>"3, G, A, Q, V, R, BCS,X"</formula1>
    </dataValidation>
    <dataValidation type="list" allowBlank="1" showInputMessage="1" showErrorMessage="1" sqref="C3">
      <formula1>"2, G, A, Q, V, R, BCS,X"</formula1>
    </dataValidation>
    <dataValidation type="list" allowBlank="1" showInputMessage="1" showErrorMessage="1" sqref="B3">
      <formula1>"1, G, A, Q, V, R, BCS,X"</formula1>
    </dataValidation>
  </dataValidations>
  <pageMargins left="0" right="0" top="0" bottom="0" header="0" footer="0"/>
  <pageSetup orientation="landscape" r:id="rId1"/>
  <headerFooter>
    <oddFooter>&amp;"Helvetica,Regular"&amp;11&amp;P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19" priority="4">
      <formula>$V$9&gt;=MAX($V$18,$V$27)</formula>
    </cfRule>
  </conditionalFormatting>
  <conditionalFormatting sqref="V18:W19">
    <cfRule type="expression" dxfId="18" priority="3">
      <formula>$V$18&gt;=MAX($V$9,$V$27)</formula>
    </cfRule>
  </conditionalFormatting>
  <conditionalFormatting sqref="V27:W28">
    <cfRule type="expression" dxfId="17" priority="2">
      <formula>$V$27&gt;=MAX($V$9,$V$18)</formula>
    </cfRule>
  </conditionalFormatting>
  <conditionalFormatting sqref="B11:U11">
    <cfRule type="cellIs" dxfId="16" priority="1" operator="equal">
      <formula>"!"</formula>
    </cfRule>
  </conditionalFormatting>
  <dataValidations count="21">
    <dataValidation type="list" allowBlank="1" showInputMessage="1" showErrorMessage="1" sqref="B3">
      <formula1>"1, G, A, Q, V, R, BCS,X"</formula1>
    </dataValidation>
    <dataValidation type="list" allowBlank="1" showInputMessage="1" showErrorMessage="1" sqref="C3">
      <formula1>"2, G, A, Q, V, R, BCS,X"</formula1>
    </dataValidation>
    <dataValidation type="list" allowBlank="1" showInputMessage="1" showErrorMessage="1" sqref="D3">
      <formula1>"3, G, A, Q, V, R, BCS,X"</formula1>
    </dataValidation>
    <dataValidation type="list" allowBlank="1" showInputMessage="1" showErrorMessage="1" sqref="E3">
      <formula1>"4, G, A, Q, V, R, BCS,X"</formula1>
    </dataValidation>
    <dataValidation type="list" allowBlank="1" showInputMessage="1" showErrorMessage="1" sqref="F3">
      <formula1>"5, G, A, Q, V, R, BCS,X"</formula1>
    </dataValidation>
    <dataValidation type="list" allowBlank="1" showInputMessage="1" showErrorMessage="1" sqref="G3">
      <formula1>"6, G, A, Q, V, R, BCS,X"</formula1>
    </dataValidation>
    <dataValidation type="list" allowBlank="1" showInputMessage="1" showErrorMessage="1" sqref="H3">
      <formula1>"7, G, A, Q, V, R, BCS,X"</formula1>
    </dataValidation>
    <dataValidation type="list" allowBlank="1" showInputMessage="1" showErrorMessage="1" sqref="I3">
      <formula1>"8, G, A, Q, V, R, BCS,X"</formula1>
    </dataValidation>
    <dataValidation type="list" allowBlank="1" showInputMessage="1" showErrorMessage="1" sqref="J3">
      <formula1>"9, G, A, Q, V, R, BCS,X"</formula1>
    </dataValidation>
    <dataValidation type="list" allowBlank="1" showInputMessage="1" showErrorMessage="1" sqref="K3">
      <formula1>"10, G, A, Q, V, R, BCS,X"</formula1>
    </dataValidation>
    <dataValidation type="list" allowBlank="1" showInputMessage="1" showErrorMessage="1" sqref="L3">
      <formula1>"11, G, A, Q, V, R, BCS,X"</formula1>
    </dataValidation>
    <dataValidation type="list" allowBlank="1" showInputMessage="1" showErrorMessage="1" sqref="M3">
      <formula1>"12, G, A, Q, V, R, BCS,X"</formula1>
    </dataValidation>
    <dataValidation type="list" allowBlank="1" showInputMessage="1" showErrorMessage="1" sqref="N3">
      <formula1>"13, G, A, Q, V, R, BCS,X"</formula1>
    </dataValidation>
    <dataValidation type="list" allowBlank="1" showInputMessage="1" showErrorMessage="1" sqref="O3">
      <formula1>"14, G, A, Q, V, R, BCS,X"</formula1>
    </dataValidation>
    <dataValidation type="list" allowBlank="1" showInputMessage="1" showErrorMessage="1" sqref="P3">
      <formula1>"15, G, A, Q, V, R, BCS,X"</formula1>
    </dataValidation>
    <dataValidation type="list" allowBlank="1" showInputMessage="1" showErrorMessage="1" sqref="Q3">
      <formula1>"16, G, A, Q, V, R, BCS,X"</formula1>
    </dataValidation>
    <dataValidation type="list" allowBlank="1" showInputMessage="1" showErrorMessage="1" sqref="R3">
      <formula1>"17, G, A, Q, V, R, BCS,X"</formula1>
    </dataValidation>
    <dataValidation type="list" allowBlank="1" showInputMessage="1" showErrorMessage="1" sqref="S3">
      <formula1>"18, G, A, Q, V, R, BCS,X"</formula1>
    </dataValidation>
    <dataValidation type="list" allowBlank="1" showInputMessage="1" showErrorMessage="1" sqref="T3">
      <formula1>"19, G, A, Q, V, R, BCS,X"</formula1>
    </dataValidation>
    <dataValidation type="list" allowBlank="1" showInputMessage="1" showErrorMessage="1" sqref="U3">
      <formula1>"20, G, A, Q, V, R, BCS,X"</formula1>
    </dataValidation>
    <dataValidation type="list" allowBlank="1" showInputMessage="1" showErrorMessage="1" sqref="B4:U8 B13:U17 B22:U26">
      <formula1>" ,-,20,X,B"</formula1>
    </dataValidation>
  </dataValidations>
  <pageMargins left="0" right="0" top="0" bottom="0" header="0" footer="0"/>
  <pageSetup orientation="landscape" r:id="rId1"/>
  <headerFooter>
    <oddFooter>&amp;"Helvetica,Regular"&amp;11&amp;P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15" priority="4">
      <formula>$V$9&gt;=MAX($V$18,$V$27)</formula>
    </cfRule>
  </conditionalFormatting>
  <conditionalFormatting sqref="V18:W19">
    <cfRule type="expression" dxfId="14" priority="3">
      <formula>$V$18&gt;=MAX($V$9,$V$27)</formula>
    </cfRule>
  </conditionalFormatting>
  <conditionalFormatting sqref="V27:W28">
    <cfRule type="expression" dxfId="13" priority="2">
      <formula>$V$27&gt;=MAX($V$9,$V$18)</formula>
    </cfRule>
  </conditionalFormatting>
  <conditionalFormatting sqref="B11:U11">
    <cfRule type="cellIs" dxfId="12" priority="1" operator="equal">
      <formula>"!"</formula>
    </cfRule>
  </conditionalFormatting>
  <dataValidations count="21">
    <dataValidation type="list" allowBlank="1" showInputMessage="1" showErrorMessage="1" sqref="B4:U8 B13:U17 B22:U26">
      <formula1>" ,-,20,X,B"</formula1>
    </dataValidation>
    <dataValidation type="list" allowBlank="1" showInputMessage="1" showErrorMessage="1" sqref="U3">
      <formula1>"20, G, A, Q, V, R, BCS,X"</formula1>
    </dataValidation>
    <dataValidation type="list" allowBlank="1" showInputMessage="1" showErrorMessage="1" sqref="T3">
      <formula1>"19, G, A, Q, V, R, BCS,X"</formula1>
    </dataValidation>
    <dataValidation type="list" allowBlank="1" showInputMessage="1" showErrorMessage="1" sqref="S3">
      <formula1>"18, G, A, Q, V, R, BCS,X"</formula1>
    </dataValidation>
    <dataValidation type="list" allowBlank="1" showInputMessage="1" showErrorMessage="1" sqref="R3">
      <formula1>"17, G, A, Q, V, R, BCS,X"</formula1>
    </dataValidation>
    <dataValidation type="list" allowBlank="1" showInputMessage="1" showErrorMessage="1" sqref="Q3">
      <formula1>"16, G, A, Q, V, R, BCS,X"</formula1>
    </dataValidation>
    <dataValidation type="list" allowBlank="1" showInputMessage="1" showErrorMessage="1" sqref="P3">
      <formula1>"15, G, A, Q, V, R, BCS,X"</formula1>
    </dataValidation>
    <dataValidation type="list" allowBlank="1" showInputMessage="1" showErrorMessage="1" sqref="O3">
      <formula1>"14, G, A, Q, V, R, BCS,X"</formula1>
    </dataValidation>
    <dataValidation type="list" allowBlank="1" showInputMessage="1" showErrorMessage="1" sqref="N3">
      <formula1>"13, G, A, Q, V, R, BCS,X"</formula1>
    </dataValidation>
    <dataValidation type="list" allowBlank="1" showInputMessage="1" showErrorMessage="1" sqref="M3">
      <formula1>"12, G, A, Q, V, R, BCS,X"</formula1>
    </dataValidation>
    <dataValidation type="list" allowBlank="1" showInputMessage="1" showErrorMessage="1" sqref="L3">
      <formula1>"11, G, A, Q, V, R, BCS,X"</formula1>
    </dataValidation>
    <dataValidation type="list" allowBlank="1" showInputMessage="1" showErrorMessage="1" sqref="K3">
      <formula1>"10, G, A, Q, V, R, BCS,X"</formula1>
    </dataValidation>
    <dataValidation type="list" allowBlank="1" showInputMessage="1" showErrorMessage="1" sqref="J3">
      <formula1>"9, G, A, Q, V, R, BCS,X"</formula1>
    </dataValidation>
    <dataValidation type="list" allowBlank="1" showInputMessage="1" showErrorMessage="1" sqref="I3">
      <formula1>"8, G, A, Q, V, R, BCS,X"</formula1>
    </dataValidation>
    <dataValidation type="list" allowBlank="1" showInputMessage="1" showErrorMessage="1" sqref="H3">
      <formula1>"7, G, A, Q, V, R, BCS,X"</formula1>
    </dataValidation>
    <dataValidation type="list" allowBlank="1" showInputMessage="1" showErrorMessage="1" sqref="G3">
      <formula1>"6, G, A, Q, V, R, BCS,X"</formula1>
    </dataValidation>
    <dataValidation type="list" allowBlank="1" showInputMessage="1" showErrorMessage="1" sqref="F3">
      <formula1>"5, G, A, Q, V, R, BCS,X"</formula1>
    </dataValidation>
    <dataValidation type="list" allowBlank="1" showInputMessage="1" showErrorMessage="1" sqref="E3">
      <formula1>"4, G, A, Q, V, R, BCS,X"</formula1>
    </dataValidation>
    <dataValidation type="list" allowBlank="1" showInputMessage="1" showErrorMessage="1" sqref="D3">
      <formula1>"3, G, A, Q, V, R, BCS,X"</formula1>
    </dataValidation>
    <dataValidation type="list" allowBlank="1" showInputMessage="1" showErrorMessage="1" sqref="C3">
      <formula1>"2, G, A, Q, V, R, BCS,X"</formula1>
    </dataValidation>
    <dataValidation type="list" allowBlank="1" showInputMessage="1" showErrorMessage="1" sqref="B3">
      <formula1>"1, G, A, Q, V, R, BCS,X"</formula1>
    </dataValidation>
  </dataValidations>
  <pageMargins left="0" right="0" top="0" bottom="0" header="0" footer="0"/>
  <pageSetup orientation="landscape" r:id="rId1"/>
  <headerFooter>
    <oddFooter>&amp;"Helvetica,Regular"&amp;11&amp;P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11" priority="4">
      <formula>$V$9&gt;=MAX($V$18,$V$27)</formula>
    </cfRule>
  </conditionalFormatting>
  <conditionalFormatting sqref="V18:W19">
    <cfRule type="expression" dxfId="10" priority="3">
      <formula>$V$18&gt;=MAX($V$9,$V$27)</formula>
    </cfRule>
  </conditionalFormatting>
  <conditionalFormatting sqref="V27:W28">
    <cfRule type="expression" dxfId="9" priority="2">
      <formula>$V$27&gt;=MAX($V$9,$V$18)</formula>
    </cfRule>
  </conditionalFormatting>
  <conditionalFormatting sqref="B11:U11">
    <cfRule type="cellIs" dxfId="8" priority="1" operator="equal">
      <formula>"!"</formula>
    </cfRule>
  </conditionalFormatting>
  <dataValidations count="21">
    <dataValidation type="list" allowBlank="1" showInputMessage="1" showErrorMessage="1" sqref="B3">
      <formula1>"1, G, A, Q, V, R, BCS,X"</formula1>
    </dataValidation>
    <dataValidation type="list" allowBlank="1" showInputMessage="1" showErrorMessage="1" sqref="C3">
      <formula1>"2, G, A, Q, V, R, BCS,X"</formula1>
    </dataValidation>
    <dataValidation type="list" allowBlank="1" showInputMessage="1" showErrorMessage="1" sqref="D3">
      <formula1>"3, G, A, Q, V, R, BCS,X"</formula1>
    </dataValidation>
    <dataValidation type="list" allowBlank="1" showInputMessage="1" showErrorMessage="1" sqref="E3">
      <formula1>"4, G, A, Q, V, R, BCS,X"</formula1>
    </dataValidation>
    <dataValidation type="list" allowBlank="1" showInputMessage="1" showErrorMessage="1" sqref="F3">
      <formula1>"5, G, A, Q, V, R, BCS,X"</formula1>
    </dataValidation>
    <dataValidation type="list" allowBlank="1" showInputMessage="1" showErrorMessage="1" sqref="G3">
      <formula1>"6, G, A, Q, V, R, BCS,X"</formula1>
    </dataValidation>
    <dataValidation type="list" allowBlank="1" showInputMessage="1" showErrorMessage="1" sqref="H3">
      <formula1>"7, G, A, Q, V, R, BCS,X"</formula1>
    </dataValidation>
    <dataValidation type="list" allowBlank="1" showInputMessage="1" showErrorMessage="1" sqref="I3">
      <formula1>"8, G, A, Q, V, R, BCS,X"</formula1>
    </dataValidation>
    <dataValidation type="list" allowBlank="1" showInputMessage="1" showErrorMessage="1" sqref="J3">
      <formula1>"9, G, A, Q, V, R, BCS,X"</formula1>
    </dataValidation>
    <dataValidation type="list" allowBlank="1" showInputMessage="1" showErrorMessage="1" sqref="K3">
      <formula1>"10, G, A, Q, V, R, BCS,X"</formula1>
    </dataValidation>
    <dataValidation type="list" allowBlank="1" showInputMessage="1" showErrorMessage="1" sqref="L3">
      <formula1>"11, G, A, Q, V, R, BCS,X"</formula1>
    </dataValidation>
    <dataValidation type="list" allowBlank="1" showInputMessage="1" showErrorMessage="1" sqref="M3">
      <formula1>"12, G, A, Q, V, R, BCS,X"</formula1>
    </dataValidation>
    <dataValidation type="list" allowBlank="1" showInputMessage="1" showErrorMessage="1" sqref="N3">
      <formula1>"13, G, A, Q, V, R, BCS,X"</formula1>
    </dataValidation>
    <dataValidation type="list" allowBlank="1" showInputMessage="1" showErrorMessage="1" sqref="O3">
      <formula1>"14, G, A, Q, V, R, BCS,X"</formula1>
    </dataValidation>
    <dataValidation type="list" allowBlank="1" showInputMessage="1" showErrorMessage="1" sqref="P3">
      <formula1>"15, G, A, Q, V, R, BCS,X"</formula1>
    </dataValidation>
    <dataValidation type="list" allowBlank="1" showInputMessage="1" showErrorMessage="1" sqref="Q3">
      <formula1>"16, G, A, Q, V, R, BCS,X"</formula1>
    </dataValidation>
    <dataValidation type="list" allowBlank="1" showInputMessage="1" showErrorMessage="1" sqref="R3">
      <formula1>"17, G, A, Q, V, R, BCS,X"</formula1>
    </dataValidation>
    <dataValidation type="list" allowBlank="1" showInputMessage="1" showErrorMessage="1" sqref="S3">
      <formula1>"18, G, A, Q, V, R, BCS,X"</formula1>
    </dataValidation>
    <dataValidation type="list" allowBlank="1" showInputMessage="1" showErrorMessage="1" sqref="T3">
      <formula1>"19, G, A, Q, V, R, BCS,X"</formula1>
    </dataValidation>
    <dataValidation type="list" allowBlank="1" showInputMessage="1" showErrorMessage="1" sqref="U3">
      <formula1>"20, G, A, Q, V, R, BCS,X"</formula1>
    </dataValidation>
    <dataValidation type="list" allowBlank="1" showInputMessage="1" showErrorMessage="1" sqref="B4:U8 B13:U17 B22:U26">
      <formula1>" ,-,20,X,B"</formula1>
    </dataValidation>
  </dataValidations>
  <pageMargins left="0" right="0" top="0" bottom="0" header="0" footer="0"/>
  <pageSetup orientation="landscape" r:id="rId1"/>
  <headerFooter>
    <oddFooter>&amp;"Helvetica,Regular"&amp;11&amp;P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7" priority="4">
      <formula>$V$9&gt;=MAX($V$18,$V$27)</formula>
    </cfRule>
  </conditionalFormatting>
  <conditionalFormatting sqref="V18:W19">
    <cfRule type="expression" dxfId="6" priority="3">
      <formula>$V$18&gt;=MAX($V$9,$V$27)</formula>
    </cfRule>
  </conditionalFormatting>
  <conditionalFormatting sqref="V27:W28">
    <cfRule type="expression" dxfId="5" priority="2">
      <formula>$V$27&gt;=MAX($V$9,$V$18)</formula>
    </cfRule>
  </conditionalFormatting>
  <conditionalFormatting sqref="B11:U11">
    <cfRule type="cellIs" dxfId="4" priority="1" operator="equal">
      <formula>"!"</formula>
    </cfRule>
  </conditionalFormatting>
  <dataValidations count="21">
    <dataValidation type="list" allowBlank="1" showInputMessage="1" showErrorMessage="1" sqref="B4:U8 B13:U17 B22:U26">
      <formula1>" ,-,20,X,B"</formula1>
    </dataValidation>
    <dataValidation type="list" allowBlank="1" showInputMessage="1" showErrorMessage="1" sqref="U3">
      <formula1>"20, G, A, Q, V, R, BCS,X"</formula1>
    </dataValidation>
    <dataValidation type="list" allowBlank="1" showInputMessage="1" showErrorMessage="1" sqref="T3">
      <formula1>"19, G, A, Q, V, R, BCS,X"</formula1>
    </dataValidation>
    <dataValidation type="list" allowBlank="1" showInputMessage="1" showErrorMessage="1" sqref="S3">
      <formula1>"18, G, A, Q, V, R, BCS,X"</formula1>
    </dataValidation>
    <dataValidation type="list" allowBlank="1" showInputMessage="1" showErrorMessage="1" sqref="R3">
      <formula1>"17, G, A, Q, V, R, BCS,X"</formula1>
    </dataValidation>
    <dataValidation type="list" allowBlank="1" showInputMessage="1" showErrorMessage="1" sqref="Q3">
      <formula1>"16, G, A, Q, V, R, BCS,X"</formula1>
    </dataValidation>
    <dataValidation type="list" allowBlank="1" showInputMessage="1" showErrorMessage="1" sqref="P3">
      <formula1>"15, G, A, Q, V, R, BCS,X"</formula1>
    </dataValidation>
    <dataValidation type="list" allowBlank="1" showInputMessage="1" showErrorMessage="1" sqref="O3">
      <formula1>"14, G, A, Q, V, R, BCS,X"</formula1>
    </dataValidation>
    <dataValidation type="list" allowBlank="1" showInputMessage="1" showErrorMessage="1" sqref="N3">
      <formula1>"13, G, A, Q, V, R, BCS,X"</formula1>
    </dataValidation>
    <dataValidation type="list" allowBlank="1" showInputMessage="1" showErrorMessage="1" sqref="M3">
      <formula1>"12, G, A, Q, V, R, BCS,X"</formula1>
    </dataValidation>
    <dataValidation type="list" allowBlank="1" showInputMessage="1" showErrorMessage="1" sqref="L3">
      <formula1>"11, G, A, Q, V, R, BCS,X"</formula1>
    </dataValidation>
    <dataValidation type="list" allowBlank="1" showInputMessage="1" showErrorMessage="1" sqref="K3">
      <formula1>"10, G, A, Q, V, R, BCS,X"</formula1>
    </dataValidation>
    <dataValidation type="list" allowBlank="1" showInputMessage="1" showErrorMessage="1" sqref="J3">
      <formula1>"9, G, A, Q, V, R, BCS,X"</formula1>
    </dataValidation>
    <dataValidation type="list" allowBlank="1" showInputMessage="1" showErrorMessage="1" sqref="I3">
      <formula1>"8, G, A, Q, V, R, BCS,X"</formula1>
    </dataValidation>
    <dataValidation type="list" allowBlank="1" showInputMessage="1" showErrorMessage="1" sqref="H3">
      <formula1>"7, G, A, Q, V, R, BCS,X"</formula1>
    </dataValidation>
    <dataValidation type="list" allowBlank="1" showInputMessage="1" showErrorMessage="1" sqref="G3">
      <formula1>"6, G, A, Q, V, R, BCS,X"</formula1>
    </dataValidation>
    <dataValidation type="list" allowBlank="1" showInputMessage="1" showErrorMessage="1" sqref="F3">
      <formula1>"5, G, A, Q, V, R, BCS,X"</formula1>
    </dataValidation>
    <dataValidation type="list" allowBlank="1" showInputMessage="1" showErrorMessage="1" sqref="E3">
      <formula1>"4, G, A, Q, V, R, BCS,X"</formula1>
    </dataValidation>
    <dataValidation type="list" allowBlank="1" showInputMessage="1" showErrorMessage="1" sqref="D3">
      <formula1>"3, G, A, Q, V, R, BCS,X"</formula1>
    </dataValidation>
    <dataValidation type="list" allowBlank="1" showInputMessage="1" showErrorMessage="1" sqref="C3">
      <formula1>"2, G, A, Q, V, R, BCS,X"</formula1>
    </dataValidation>
    <dataValidation type="list" allowBlank="1" showInputMessage="1" showErrorMessage="1" sqref="B3">
      <formula1>"1, G, A, Q, V, R, BCS,X"</formula1>
    </dataValidation>
  </dataValidations>
  <pageMargins left="0" right="0" top="0" bottom="0" header="0" footer="0"/>
  <pageSetup orientation="landscape" r:id="rId1"/>
  <headerFooter>
    <oddFooter>&amp;"Helvetica,Regular"&amp;11&amp;P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3" priority="4">
      <formula>$V$9&gt;=MAX($V$18,$V$27)</formula>
    </cfRule>
  </conditionalFormatting>
  <conditionalFormatting sqref="V18:W19">
    <cfRule type="expression" dxfId="2" priority="3">
      <formula>$V$18&gt;=MAX($V$9,$V$27)</formula>
    </cfRule>
  </conditionalFormatting>
  <conditionalFormatting sqref="V27:W28">
    <cfRule type="expression" dxfId="1" priority="2">
      <formula>$V$27&gt;=MAX($V$9,$V$18)</formula>
    </cfRule>
  </conditionalFormatting>
  <conditionalFormatting sqref="B11:U11">
    <cfRule type="cellIs" dxfId="0" priority="1" operator="equal">
      <formula>"!"</formula>
    </cfRule>
  </conditionalFormatting>
  <dataValidations count="21">
    <dataValidation type="list" allowBlank="1" showInputMessage="1" showErrorMessage="1" sqref="B3">
      <formula1>"1, G, A, Q, V, R, BCS,X"</formula1>
    </dataValidation>
    <dataValidation type="list" allowBlank="1" showInputMessage="1" showErrorMessage="1" sqref="C3">
      <formula1>"2, G, A, Q, V, R, BCS,X"</formula1>
    </dataValidation>
    <dataValidation type="list" allowBlank="1" showInputMessage="1" showErrorMessage="1" sqref="D3">
      <formula1>"3, G, A, Q, V, R, BCS,X"</formula1>
    </dataValidation>
    <dataValidation type="list" allowBlank="1" showInputMessage="1" showErrorMessage="1" sqref="E3">
      <formula1>"4, G, A, Q, V, R, BCS,X"</formula1>
    </dataValidation>
    <dataValidation type="list" allowBlank="1" showInputMessage="1" showErrorMessage="1" sqref="F3">
      <formula1>"5, G, A, Q, V, R, BCS,X"</formula1>
    </dataValidation>
    <dataValidation type="list" allowBlank="1" showInputMessage="1" showErrorMessage="1" sqref="G3">
      <formula1>"6, G, A, Q, V, R, BCS,X"</formula1>
    </dataValidation>
    <dataValidation type="list" allowBlank="1" showInputMessage="1" showErrorMessage="1" sqref="H3">
      <formula1>"7, G, A, Q, V, R, BCS,X"</formula1>
    </dataValidation>
    <dataValidation type="list" allowBlank="1" showInputMessage="1" showErrorMessage="1" sqref="I3">
      <formula1>"8, G, A, Q, V, R, BCS,X"</formula1>
    </dataValidation>
    <dataValidation type="list" allowBlank="1" showInputMessage="1" showErrorMessage="1" sqref="J3">
      <formula1>"9, G, A, Q, V, R, BCS,X"</formula1>
    </dataValidation>
    <dataValidation type="list" allowBlank="1" showInputMessage="1" showErrorMessage="1" sqref="K3">
      <formula1>"10, G, A, Q, V, R, BCS,X"</formula1>
    </dataValidation>
    <dataValidation type="list" allowBlank="1" showInputMessage="1" showErrorMessage="1" sqref="L3">
      <formula1>"11, G, A, Q, V, R, BCS,X"</formula1>
    </dataValidation>
    <dataValidation type="list" allowBlank="1" showInputMessage="1" showErrorMessage="1" sqref="M3">
      <formula1>"12, G, A, Q, V, R, BCS,X"</formula1>
    </dataValidation>
    <dataValidation type="list" allowBlank="1" showInputMessage="1" showErrorMessage="1" sqref="N3">
      <formula1>"13, G, A, Q, V, R, BCS,X"</formula1>
    </dataValidation>
    <dataValidation type="list" allowBlank="1" showInputMessage="1" showErrorMessage="1" sqref="O3">
      <formula1>"14, G, A, Q, V, R, BCS,X"</formula1>
    </dataValidation>
    <dataValidation type="list" allowBlank="1" showInputMessage="1" showErrorMessage="1" sqref="P3">
      <formula1>"15, G, A, Q, V, R, BCS,X"</formula1>
    </dataValidation>
    <dataValidation type="list" allowBlank="1" showInputMessage="1" showErrorMessage="1" sqref="Q3">
      <formula1>"16, G, A, Q, V, R, BCS,X"</formula1>
    </dataValidation>
    <dataValidation type="list" allowBlank="1" showInputMessage="1" showErrorMessage="1" sqref="R3">
      <formula1>"17, G, A, Q, V, R, BCS,X"</formula1>
    </dataValidation>
    <dataValidation type="list" allowBlank="1" showInputMessage="1" showErrorMessage="1" sqref="S3">
      <formula1>"18, G, A, Q, V, R, BCS,X"</formula1>
    </dataValidation>
    <dataValidation type="list" allowBlank="1" showInputMessage="1" showErrorMessage="1" sqref="T3">
      <formula1>"19, G, A, Q, V, R, BCS,X"</formula1>
    </dataValidation>
    <dataValidation type="list" allowBlank="1" showInputMessage="1" showErrorMessage="1" sqref="U3">
      <formula1>"20, G, A, Q, V, R, BCS,X"</formula1>
    </dataValidation>
    <dataValidation type="list" allowBlank="1" showInputMessage="1" showErrorMessage="1" sqref="B4:U8 B13:U17 B22:U26">
      <formula1>" ,-,20,X,B"</formula1>
    </dataValidation>
  </dataValidations>
  <pageMargins left="0" right="0" top="0" bottom="0" header="0" footer="0"/>
  <pageSetup orientation="landscape" r:id="rId1"/>
  <headerFooter>
    <oddFooter>&amp;"Helvetica,Regular"&amp;11&amp;P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X35"/>
  <sheetViews>
    <sheetView showGridLines="0" workbookViewId="0">
      <pane xSplit="2" topLeftCell="C1" activePane="topRight" state="frozen"/>
      <selection pane="topRight" activeCell="A5" sqref="A5"/>
    </sheetView>
  </sheetViews>
  <sheetFormatPr defaultColWidth="6.59765625" defaultRowHeight="15" customHeight="1" x14ac:dyDescent="0.25"/>
  <cols>
    <col min="1" max="1" width="9.69921875" style="16" customWidth="1"/>
    <col min="2" max="2" width="6.69921875" style="16" bestFit="1" customWidth="1"/>
    <col min="3" max="3" width="6.69921875" style="16" customWidth="1"/>
    <col min="4" max="4" width="5.8984375" style="16" bestFit="1" customWidth="1"/>
    <col min="5" max="12" width="5.296875" style="16" bestFit="1" customWidth="1"/>
    <col min="13" max="18" width="6" style="16" bestFit="1" customWidth="1"/>
    <col min="20" max="258" width="6.59765625" style="16" customWidth="1"/>
    <col min="259" max="16384" width="6.59765625" style="17"/>
  </cols>
  <sheetData>
    <row r="1" spans="1:18" ht="17.100000000000001" customHeight="1" thickBot="1" x14ac:dyDescent="0.3">
      <c r="A1" s="18" t="s">
        <v>61</v>
      </c>
      <c r="D1" s="15"/>
      <c r="E1" s="15"/>
      <c r="F1" s="15"/>
      <c r="G1" s="15"/>
    </row>
    <row r="2" spans="1:18" ht="17.100000000000001" customHeight="1" x14ac:dyDescent="0.25">
      <c r="A2" s="15"/>
      <c r="B2" s="33" t="s">
        <v>78</v>
      </c>
      <c r="C2" s="45" t="s">
        <v>79</v>
      </c>
      <c r="D2" s="34" t="s">
        <v>30</v>
      </c>
      <c r="E2" s="34" t="s">
        <v>31</v>
      </c>
      <c r="F2" s="34" t="s">
        <v>32</v>
      </c>
      <c r="G2" s="34" t="s">
        <v>33</v>
      </c>
      <c r="H2" s="34" t="s">
        <v>34</v>
      </c>
      <c r="I2" s="34" t="s">
        <v>35</v>
      </c>
      <c r="J2" s="34" t="s">
        <v>36</v>
      </c>
      <c r="K2" s="34" t="s">
        <v>37</v>
      </c>
      <c r="L2" s="34" t="s">
        <v>38</v>
      </c>
      <c r="M2" s="34" t="s">
        <v>39</v>
      </c>
      <c r="N2" s="34" t="s">
        <v>40</v>
      </c>
      <c r="O2" s="34" t="s">
        <v>41</v>
      </c>
      <c r="P2" s="34" t="s">
        <v>42</v>
      </c>
      <c r="Q2" s="34" t="s">
        <v>43</v>
      </c>
      <c r="R2" s="34" t="s">
        <v>44</v>
      </c>
    </row>
    <row r="3" spans="1:18" ht="17.100000000000001" customHeight="1" x14ac:dyDescent="0.25">
      <c r="A3" s="42" t="s">
        <v>15</v>
      </c>
      <c r="B3" s="35" t="str">
        <f t="shared" ref="B3:B17" si="0">IF(COUNT(D3:R3)&gt;0,AVERAGE(D3:R3),"")</f>
        <v/>
      </c>
      <c r="C3" s="46" t="str">
        <f>IF(COUNT(D3:R3)&gt;0,SUM(D3:R3),"")</f>
        <v/>
      </c>
      <c r="D3" s="44" t="str">
        <f>IF((COUNTIF('G1'!A$4:A$8,A3)+COUNTIF('G1'!A$13:A$17,A3)+COUNTIF('G1'!A$22:A$26,A3))=0,"",SUMIF('G1'!A$4:A$8,A3,'G1'!V$4:V$8)+SUMIF('G1'!A$13:A$17,A3,'G1'!V$13:V$17)+SUMIF('G1'!A$22:A$26,A3,'G1'!V$22:V$26))</f>
        <v/>
      </c>
      <c r="E3" s="36" t="str">
        <f>IF((COUNTIF('G2'!A$4:A$8,A3)+COUNTIF('G2'!A$13:A$17,A3)+COUNTIF('G2'!A$22:A$26,A3))=0,"",SUMIF('G2'!A$4:A$8,A3,'G2'!V$4:V$8)+SUMIF('G2'!A$13:A$17,A3,'G2'!V$13:V$17)+SUMIF('G2'!A$22:A$26,A3,'G2'!V$22:V$26))</f>
        <v/>
      </c>
      <c r="F3" s="36" t="str">
        <f>IF((COUNTIF('G3'!A$4:A$8,A3)+COUNTIF('G3'!A$13:A$17,A3)+COUNTIF('G3'!A$22:A$26,A3))=0,"",SUMIF('G3'!A$4:A$8,A3,'G3'!V$4:V$8)+SUMIF('G3'!A$13:A$17,A3,'G3'!V$13:V$17)+SUMIF('G3'!A$22:A$26,A3,'G3'!V$22:V$26))</f>
        <v/>
      </c>
      <c r="G3" s="36" t="str">
        <f>IF((COUNTIF('G4'!A$4:A$8,A3)+COUNTIF('G4'!A$13:A$17,A3)+COUNTIF('G4'!A$22:A$26,A3))=0,"",SUMIF('G4'!A$4:A$8,A3,'G4'!V$4:V$8)+SUMIF('G4'!A$13:A$17,A3,'G4'!V$13:V$17)+SUMIF('G4'!A$22:A$26,A3,'G4'!V$22:V$26))</f>
        <v/>
      </c>
      <c r="H3" s="37" t="str">
        <f>IF((COUNTIF('G5'!A$4:A$8,A3)+COUNTIF('G5'!A$13:A$17,A3)+COUNTIF('G5'!A$22:A$26,A3))=0,"",SUMIF('G5'!A$4:A$8,A3,'G5'!V$4:V$8)+SUMIF('G5'!A$13:A$17,A3,'G5'!V$13:V$17)+SUMIF('G5'!A$22:A$26,A3,'G5'!V$22:V$26))</f>
        <v/>
      </c>
      <c r="I3" s="37" t="str">
        <f>IF((COUNTIF('G6'!A$4:A$8,A3)+COUNTIF('G6'!A$13:A$17,A3)+COUNTIF('G6'!A$22:A$26,A3))=0,"",SUMIF('G6'!A$4:A$8,A3,'G6'!V$4:V$8)+SUMIF('G6'!A$13:A$17,A3,'G6'!V$13:V$17)+SUMIF('G6'!A$22:A$26,A3,'G6'!V$22:V$26))</f>
        <v/>
      </c>
      <c r="J3" s="37" t="str">
        <f>IF((COUNTIF('G7'!A$4:A$8,A3)+COUNTIF('G7'!A$13:A$17,A3)+COUNTIF('G7'!A$22:A$26,A3))=0,"",SUMIF('G7'!A$4:A$8,A3,'G7'!V$4:V$8)+SUMIF('G7'!A$13:A$17,A3,'G7'!V$13:V$17)+SUMIF('G7'!A$22:A$26,A3,'G7'!V$22:V$26))</f>
        <v/>
      </c>
      <c r="K3" s="37" t="str">
        <f>IF((COUNTIF('G8'!A$4:A$8,A3)+COUNTIF('G8'!A$13:A$17,A3)+COUNTIF('G8'!A$22:A$26,A3))=0,"",SUMIF('G8'!A$4:A$8,A3,'G8'!V$4:V$8)+SUMIF('G8'!A$13:A$17,A3,'G8'!V$13:V$17)+SUMIF('G8'!A$22:A$26,A3,'G8'!V$22:V$26))</f>
        <v/>
      </c>
      <c r="L3" s="37" t="str">
        <f>IF((COUNTIF('G9'!A$4:A$8,A3)+COUNTIF('G9'!A$13:A$17,A3)+COUNTIF('G9'!A$22:A$26,A3))=0,"",SUMIF('G9'!A$4:A$8,A3,'G9'!V$4:V$8)+SUMIF('G9'!A$13:A$17,A3,'G9'!V$13:V$17)+SUMIF('G9'!A$22:A$26,A3,'G9'!V$22:V$26))</f>
        <v/>
      </c>
      <c r="M3" s="37" t="str">
        <f>IF((COUNTIF('G10'!A$4:A$8,A3)+COUNTIF('G10'!A$13:A$17,A3)+COUNTIF('G10'!A$22:A$26,A3))=0,"",SUMIF('G10'!A$4:A$8,A3,'G10'!V$4:V$8)+SUMIF('G10'!A$13:A$17,A3,'G10'!V$13:V$17)+SUMIF('G10'!A$22:A$26,A3,'G10'!V$22:V$26))</f>
        <v/>
      </c>
      <c r="N3" s="37" t="str">
        <f>IF((COUNTIF('G11'!A$4:A$8,A3)+COUNTIF('G11'!A$13:A$17,A3)+COUNTIF('G11'!A$22:A$26,A3))=0,"",SUMIF('G11'!A$4:A$8,A3,'G11'!V$4:V$8)+SUMIF('G11'!A$13:A$17,A3,'G11'!V$13:V$17)+SUMIF('G11'!A$22:A$26,A3,'G11'!V$22:V$26))</f>
        <v/>
      </c>
      <c r="O3" s="37" t="str">
        <f>IF((COUNTIF('G12'!A$4:A$8,A3)+COUNTIF('G12'!A$13:A$17,A3)+COUNTIF('G12'!A$22:A$26,A3))=0,"",SUMIF('G12'!A$4:A$8,A3,'G12'!V$4:V$8)+SUMIF('G12'!A$13:A$17,A3,'G12'!V$13:V$17)+SUMIF('G12'!A$22:A$26,A3,'G12'!V$22:V$26))</f>
        <v/>
      </c>
      <c r="P3" s="37" t="str">
        <f>IF((COUNTIF('G13'!A$4:A$8,A3)+COUNTIF('G13'!A$13:A$17,A3)+COUNTIF('G13'!A$22:A$26,A3))=0,"",SUMIF('G13'!A$4:A$8,A3,'G13'!V$4:V$8)+SUMIF('G13'!A$13:A$17,A3,'G13'!V$13:V$17)+SUMIF('G13'!A$22:A$26,A3,'G13'!V$22:V$26))</f>
        <v/>
      </c>
      <c r="Q3" s="37" t="str">
        <f>IF((COUNTIF('G14'!A$4:A$8,A3)+COUNTIF('G14'!A$13:A$17,A3)+COUNTIF('G14'!A$22:A$26,A3))=0,"",SUMIF('G14'!A$4:A$8,A3,'G14'!V$4:V$8)+SUMIF('G14'!A$13:A$17,A3,'G14'!V$13:V$17)+SUMIF('G14'!A$22:A$26,A3,'G14'!V$22:V$26))</f>
        <v/>
      </c>
      <c r="R3" s="37" t="str">
        <f>IF((COUNTIF('G15'!A$4:A$8,A3)+COUNTIF('G15'!A$13:A$17,A3)+COUNTIF('G15'!A$22:A$26,A3))=0,"",SUMIF('G15'!A$4:A$8,A3,'G15'!V$4:V$8)+SUMIF('G15'!A$13:A$17,A3,'G15'!V$13:V$17)+SUMIF('G15'!A$22:A$26,A3,'G15'!V$22:V$26))</f>
        <v/>
      </c>
    </row>
    <row r="4" spans="1:18" x14ac:dyDescent="0.25">
      <c r="A4" s="42" t="s">
        <v>16</v>
      </c>
      <c r="B4" s="35" t="str">
        <f t="shared" si="0"/>
        <v/>
      </c>
      <c r="C4" s="46" t="str">
        <f t="shared" ref="C4:C17" si="1">IF(COUNT(D4:R4)&gt;0,SUM(D4:R4),"")</f>
        <v/>
      </c>
      <c r="D4" s="44" t="str">
        <f>IF((COUNTIF('G1'!A$4:A$8,A4)+COUNTIF('G1'!A$13:A$17,A4)+COUNTIF('G1'!A$22:A$26,A4))=0,"",SUMIF('G1'!A$4:A$8,A4,'G1'!V$4:V$8)+SUMIF('G1'!A$13:A$17,A4,'G1'!V$13:V$17)+SUMIF('G1'!A$22:A$26,A4,'G1'!V$22:V$26))</f>
        <v/>
      </c>
      <c r="E4" s="36" t="str">
        <f>IF((COUNTIF('G2'!A$4:A$8,A4)+COUNTIF('G2'!A$13:A$17,A4)+COUNTIF('G2'!A$22:A$26,A4))=0,"",SUMIF('G2'!A$4:A$8,A4,'G2'!V$4:V$8)+SUMIF('G2'!A$13:A$17,A4,'G2'!V$13:V$17)+SUMIF('G2'!A$22:A$26,A4,'G2'!V$22:V$26))</f>
        <v/>
      </c>
      <c r="F4" s="36" t="str">
        <f>IF((COUNTIF('G3'!A$4:A$8,A4)+COUNTIF('G3'!A$13:A$17,A4)+COUNTIF('G3'!A$22:A$26,A4))=0,"",SUMIF('G3'!A$4:A$8,A4,'G3'!V$4:V$8)+SUMIF('G3'!A$13:A$17,A4,'G3'!V$13:V$17)+SUMIF('G3'!A$22:A$26,A4,'G3'!V$22:V$26))</f>
        <v/>
      </c>
      <c r="G4" s="36" t="str">
        <f>IF((COUNTIF('G4'!A$4:A$8,A4)+COUNTIF('G4'!A$13:A$17,A4)+COUNTIF('G4'!A$22:A$26,A4))=0,"",SUMIF('G4'!A$4:A$8,A4,'G4'!V$4:V$8)+SUMIF('G4'!A$13:A$17,A4,'G4'!V$13:V$17)+SUMIF('G4'!A$22:A$26,A4,'G4'!V$22:V$26))</f>
        <v/>
      </c>
      <c r="H4" s="37" t="str">
        <f>IF((COUNTIF('G5'!A$4:A$8,A4)+COUNTIF('G5'!A$13:A$17,A4)+COUNTIF('G5'!A$22:A$26,A4))=0,"",SUMIF('G5'!A$4:A$8,A4,'G5'!V$4:V$8)+SUMIF('G5'!A$13:A$17,A4,'G5'!V$13:V$17)+SUMIF('G5'!A$22:A$26,A4,'G5'!V$22:V$26))</f>
        <v/>
      </c>
      <c r="I4" s="37" t="str">
        <f>IF((COUNTIF('G6'!A$4:A$8,A4)+COUNTIF('G6'!A$13:A$17,A4)+COUNTIF('G6'!A$22:A$26,A4))=0,"",SUMIF('G6'!A$4:A$8,A4,'G6'!V$4:V$8)+SUMIF('G6'!A$13:A$17,A4,'G6'!V$13:V$17)+SUMIF('G6'!A$22:A$26,A4,'G6'!V$22:V$26))</f>
        <v/>
      </c>
      <c r="J4" s="37" t="str">
        <f>IF((COUNTIF('G7'!A$4:A$8,A4)+COUNTIF('G7'!A$13:A$17,A4)+COUNTIF('G7'!A$22:A$26,A4))=0,"",SUMIF('G7'!A$4:A$8,A4,'G7'!V$4:V$8)+SUMIF('G7'!A$13:A$17,A4,'G7'!V$13:V$17)+SUMIF('G7'!A$22:A$26,A4,'G7'!V$22:V$26))</f>
        <v/>
      </c>
      <c r="K4" s="37" t="str">
        <f>IF((COUNTIF('G8'!A$4:A$8,A4)+COUNTIF('G8'!A$13:A$17,A4)+COUNTIF('G8'!A$22:A$26,A4))=0,"",SUMIF('G8'!A$4:A$8,A4,'G8'!V$4:V$8)+SUMIF('G8'!A$13:A$17,A4,'G8'!V$13:V$17)+SUMIF('G8'!A$22:A$26,A4,'G8'!V$22:V$26))</f>
        <v/>
      </c>
      <c r="L4" s="37" t="str">
        <f>IF((COUNTIF('G9'!A$4:A$8,A4)+COUNTIF('G9'!A$13:A$17,A4)+COUNTIF('G9'!A$22:A$26,A4))=0,"",SUMIF('G9'!A$4:A$8,A4,'G9'!V$4:V$8)+SUMIF('G9'!A$13:A$17,A4,'G9'!V$13:V$17)+SUMIF('G9'!A$22:A$26,A4,'G9'!V$22:V$26))</f>
        <v/>
      </c>
      <c r="M4" s="37" t="str">
        <f>IF((COUNTIF('G10'!A$4:A$8,A4)+COUNTIF('G10'!A$13:A$17,A4)+COUNTIF('G10'!A$22:A$26,A4))=0,"",SUMIF('G10'!A$4:A$8,A4,'G10'!V$4:V$8)+SUMIF('G10'!A$13:A$17,A4,'G10'!V$13:V$17)+SUMIF('G10'!A$22:A$26,A4,'G10'!V$22:V$26))</f>
        <v/>
      </c>
      <c r="N4" s="37" t="str">
        <f>IF((COUNTIF('G11'!A$4:A$8,A4)+COUNTIF('G11'!A$13:A$17,A4)+COUNTIF('G11'!A$22:A$26,A4))=0,"",SUMIF('G11'!A$4:A$8,A4,'G11'!V$4:V$8)+SUMIF('G11'!A$13:A$17,A4,'G11'!V$13:V$17)+SUMIF('G11'!A$22:A$26,A4,'G11'!V$22:V$26))</f>
        <v/>
      </c>
      <c r="O4" s="37" t="str">
        <f>IF((COUNTIF('G12'!A$4:A$8,A4)+COUNTIF('G12'!A$13:A$17,A4)+COUNTIF('G12'!A$22:A$26,A4))=0,"",SUMIF('G12'!A$4:A$8,A4,'G12'!V$4:V$8)+SUMIF('G12'!A$13:A$17,A4,'G12'!V$13:V$17)+SUMIF('G12'!A$22:A$26,A4,'G12'!V$22:V$26))</f>
        <v/>
      </c>
      <c r="P4" s="37" t="str">
        <f>IF((COUNTIF('G13'!A$4:A$8,A4)+COUNTIF('G13'!A$13:A$17,A4)+COUNTIF('G13'!A$22:A$26,A4))=0,"",SUMIF('G13'!A$4:A$8,A4,'G13'!V$4:V$8)+SUMIF('G13'!A$13:A$17,A4,'G13'!V$13:V$17)+SUMIF('G13'!A$22:A$26,A4,'G13'!V$22:V$26))</f>
        <v/>
      </c>
      <c r="Q4" s="37" t="str">
        <f>IF((COUNTIF('G14'!A$4:A$8,A4)+COUNTIF('G14'!A$13:A$17,A4)+COUNTIF('G14'!A$22:A$26,A4))=0,"",SUMIF('G14'!A$4:A$8,A4,'G14'!V$4:V$8)+SUMIF('G14'!A$13:A$17,A4,'G14'!V$13:V$17)+SUMIF('G14'!A$22:A$26,A4,'G14'!V$22:V$26))</f>
        <v/>
      </c>
      <c r="R4" s="37" t="str">
        <f>IF((COUNTIF('G15'!A$4:A$8,A4)+COUNTIF('G15'!A$13:A$17,A4)+COUNTIF('G15'!A$22:A$26,A4))=0,"",SUMIF('G15'!A$4:A$8,A4,'G15'!V$4:V$8)+SUMIF('G15'!A$13:A$17,A4,'G15'!V$13:V$17)+SUMIF('G15'!A$22:A$26,A4,'G15'!V$22:V$26))</f>
        <v/>
      </c>
    </row>
    <row r="5" spans="1:18" x14ac:dyDescent="0.25">
      <c r="A5" s="42" t="s">
        <v>17</v>
      </c>
      <c r="B5" s="35" t="str">
        <f t="shared" si="0"/>
        <v/>
      </c>
      <c r="C5" s="46" t="str">
        <f t="shared" si="1"/>
        <v/>
      </c>
      <c r="D5" s="44" t="str">
        <f>IF((COUNTIF('G1'!A$4:A$8,A5)+COUNTIF('G1'!A$13:A$17,A5)+COUNTIF('G1'!A$22:A$26,A5))=0,"",SUMIF('G1'!A$4:A$8,A5,'G1'!V$4:V$8)+SUMIF('G1'!A$13:A$17,A5,'G1'!V$13:V$17)+SUMIF('G1'!A$22:A$26,A5,'G1'!V$22:V$26))</f>
        <v/>
      </c>
      <c r="E5" s="36" t="str">
        <f>IF((COUNTIF('G2'!A$4:A$8,A5)+COUNTIF('G2'!A$13:A$17,A5)+COUNTIF('G2'!A$22:A$26,A5))=0,"",SUMIF('G2'!A$4:A$8,A5,'G2'!V$4:V$8)+SUMIF('G2'!A$13:A$17,A5,'G2'!V$13:V$17)+SUMIF('G2'!A$22:A$26,A5,'G2'!V$22:V$26))</f>
        <v/>
      </c>
      <c r="F5" s="36" t="str">
        <f>IF((COUNTIF('G3'!A$4:A$8,A5)+COUNTIF('G3'!A$13:A$17,A5)+COUNTIF('G3'!A$22:A$26,A5))=0,"",SUMIF('G3'!A$4:A$8,A5,'G3'!V$4:V$8)+SUMIF('G3'!A$13:A$17,A5,'G3'!V$13:V$17)+SUMIF('G3'!A$22:A$26,A5,'G3'!V$22:V$26))</f>
        <v/>
      </c>
      <c r="G5" s="36" t="str">
        <f>IF((COUNTIF('G4'!A$4:A$8,A5)+COUNTIF('G4'!A$13:A$17,A5)+COUNTIF('G4'!A$22:A$26,A5))=0,"",SUMIF('G4'!A$4:A$8,A5,'G4'!V$4:V$8)+SUMIF('G4'!A$13:A$17,A5,'G4'!V$13:V$17)+SUMIF('G4'!A$22:A$26,A5,'G4'!V$22:V$26))</f>
        <v/>
      </c>
      <c r="H5" s="37" t="str">
        <f>IF((COUNTIF('G5'!A$4:A$8,A5)+COUNTIF('G5'!A$13:A$17,A5)+COUNTIF('G5'!A$22:A$26,A5))=0,"",SUMIF('G5'!A$4:A$8,A5,'G5'!V$4:V$8)+SUMIF('G5'!A$13:A$17,A5,'G5'!V$13:V$17)+SUMIF('G5'!A$22:A$26,A5,'G5'!V$22:V$26))</f>
        <v/>
      </c>
      <c r="I5" s="37" t="str">
        <f>IF((COUNTIF('G6'!A$4:A$8,A5)+COUNTIF('G6'!A$13:A$17,A5)+COUNTIF('G6'!A$22:A$26,A5))=0,"",SUMIF('G6'!A$4:A$8,A5,'G6'!V$4:V$8)+SUMIF('G6'!A$13:A$17,A5,'G6'!V$13:V$17)+SUMIF('G6'!A$22:A$26,A5,'G6'!V$22:V$26))</f>
        <v/>
      </c>
      <c r="J5" s="37" t="str">
        <f>IF((COUNTIF('G7'!A$4:A$8,A5)+COUNTIF('G7'!A$13:A$17,A5)+COUNTIF('G7'!A$22:A$26,A5))=0,"",SUMIF('G7'!A$4:A$8,A5,'G7'!V$4:V$8)+SUMIF('G7'!A$13:A$17,A5,'G7'!V$13:V$17)+SUMIF('G7'!A$22:A$26,A5,'G7'!V$22:V$26))</f>
        <v/>
      </c>
      <c r="K5" s="37" t="str">
        <f>IF((COUNTIF('G8'!A$4:A$8,A5)+COUNTIF('G8'!A$13:A$17,A5)+COUNTIF('G8'!A$22:A$26,A5))=0,"",SUMIF('G8'!A$4:A$8,A5,'G8'!V$4:V$8)+SUMIF('G8'!A$13:A$17,A5,'G8'!V$13:V$17)+SUMIF('G8'!A$22:A$26,A5,'G8'!V$22:V$26))</f>
        <v/>
      </c>
      <c r="L5" s="37" t="str">
        <f>IF((COUNTIF('G9'!A$4:A$8,A5)+COUNTIF('G9'!A$13:A$17,A5)+COUNTIF('G9'!A$22:A$26,A5))=0,"",SUMIF('G9'!A$4:A$8,A5,'G9'!V$4:V$8)+SUMIF('G9'!A$13:A$17,A5,'G9'!V$13:V$17)+SUMIF('G9'!A$22:A$26,A5,'G9'!V$22:V$26))</f>
        <v/>
      </c>
      <c r="M5" s="37" t="str">
        <f>IF((COUNTIF('G10'!A$4:A$8,A5)+COUNTIF('G10'!A$13:A$17,A5)+COUNTIF('G10'!A$22:A$26,A5))=0,"",SUMIF('G10'!A$4:A$8,A5,'G10'!V$4:V$8)+SUMIF('G10'!A$13:A$17,A5,'G10'!V$13:V$17)+SUMIF('G10'!A$22:A$26,A5,'G10'!V$22:V$26))</f>
        <v/>
      </c>
      <c r="N5" s="37" t="str">
        <f>IF((COUNTIF('G11'!A$4:A$8,A5)+COUNTIF('G11'!A$13:A$17,A5)+COUNTIF('G11'!A$22:A$26,A5))=0,"",SUMIF('G11'!A$4:A$8,A5,'G11'!V$4:V$8)+SUMIF('G11'!A$13:A$17,A5,'G11'!V$13:V$17)+SUMIF('G11'!A$22:A$26,A5,'G11'!V$22:V$26))</f>
        <v/>
      </c>
      <c r="O5" s="37" t="str">
        <f>IF((COUNTIF('G12'!A$4:A$8,A5)+COUNTIF('G12'!A$13:A$17,A5)+COUNTIF('G12'!A$22:A$26,A5))=0,"",SUMIF('G12'!A$4:A$8,A5,'G12'!V$4:V$8)+SUMIF('G12'!A$13:A$17,A5,'G12'!V$13:V$17)+SUMIF('G12'!A$22:A$26,A5,'G12'!V$22:V$26))</f>
        <v/>
      </c>
      <c r="P5" s="37" t="str">
        <f>IF((COUNTIF('G13'!A$4:A$8,A5)+COUNTIF('G13'!A$13:A$17,A5)+COUNTIF('G13'!A$22:A$26,A5))=0,"",SUMIF('G13'!A$4:A$8,A5,'G13'!V$4:V$8)+SUMIF('G13'!A$13:A$17,A5,'G13'!V$13:V$17)+SUMIF('G13'!A$22:A$26,A5,'G13'!V$22:V$26))</f>
        <v/>
      </c>
      <c r="Q5" s="37" t="str">
        <f>IF((COUNTIF('G14'!A$4:A$8,A5)+COUNTIF('G14'!A$13:A$17,A5)+COUNTIF('G14'!A$22:A$26,A5))=0,"",SUMIF('G14'!A$4:A$8,A5,'G14'!V$4:V$8)+SUMIF('G14'!A$13:A$17,A5,'G14'!V$13:V$17)+SUMIF('G14'!A$22:A$26,A5,'G14'!V$22:V$26))</f>
        <v/>
      </c>
      <c r="R5" s="37" t="str">
        <f>IF((COUNTIF('G15'!A$4:A$8,A5)+COUNTIF('G15'!A$13:A$17,A5)+COUNTIF('G15'!A$22:A$26,A5))=0,"",SUMIF('G15'!A$4:A$8,A5,'G15'!V$4:V$8)+SUMIF('G15'!A$13:A$17,A5,'G15'!V$13:V$17)+SUMIF('G15'!A$22:A$26,A5,'G15'!V$22:V$26))</f>
        <v/>
      </c>
    </row>
    <row r="6" spans="1:18" x14ac:dyDescent="0.25">
      <c r="A6" s="42" t="s">
        <v>18</v>
      </c>
      <c r="B6" s="35" t="str">
        <f t="shared" si="0"/>
        <v/>
      </c>
      <c r="C6" s="46" t="str">
        <f t="shared" si="1"/>
        <v/>
      </c>
      <c r="D6" s="44" t="str">
        <f>IF((COUNTIF('G1'!A$4:A$8,A6)+COUNTIF('G1'!A$13:A$17,A6)+COUNTIF('G1'!A$22:A$26,A6))=0,"",SUMIF('G1'!A$4:A$8,A6,'G1'!V$4:V$8)+SUMIF('G1'!A$13:A$17,A6,'G1'!V$13:V$17)+SUMIF('G1'!A$22:A$26,A6,'G1'!V$22:V$26))</f>
        <v/>
      </c>
      <c r="E6" s="36" t="str">
        <f>IF((COUNTIF('G2'!A$4:A$8,A6)+COUNTIF('G2'!A$13:A$17,A6)+COUNTIF('G2'!A$22:A$26,A6))=0,"",SUMIF('G2'!A$4:A$8,A6,'G2'!V$4:V$8)+SUMIF('G2'!A$13:A$17,A6,'G2'!V$13:V$17)+SUMIF('G2'!A$22:A$26,A6,'G2'!V$22:V$26))</f>
        <v/>
      </c>
      <c r="F6" s="36" t="str">
        <f>IF((COUNTIF('G3'!A$4:A$8,A6)+COUNTIF('G3'!A$13:A$17,A6)+COUNTIF('G3'!A$22:A$26,A6))=0,"",SUMIF('G3'!A$4:A$8,A6,'G3'!V$4:V$8)+SUMIF('G3'!A$13:A$17,A6,'G3'!V$13:V$17)+SUMIF('G3'!A$22:A$26,A6,'G3'!V$22:V$26))</f>
        <v/>
      </c>
      <c r="G6" s="36" t="str">
        <f>IF((COUNTIF('G4'!A$4:A$8,A6)+COUNTIF('G4'!A$13:A$17,A6)+COUNTIF('G4'!A$22:A$26,A6))=0,"",SUMIF('G4'!A$4:A$8,A6,'G4'!V$4:V$8)+SUMIF('G4'!A$13:A$17,A6,'G4'!V$13:V$17)+SUMIF('G4'!A$22:A$26,A6,'G4'!V$22:V$26))</f>
        <v/>
      </c>
      <c r="H6" s="37" t="str">
        <f>IF((COUNTIF('G5'!A$4:A$8,A6)+COUNTIF('G5'!A$13:A$17,A6)+COUNTIF('G5'!A$22:A$26,A6))=0,"",SUMIF('G5'!A$4:A$8,A6,'G5'!V$4:V$8)+SUMIF('G5'!A$13:A$17,A6,'G5'!V$13:V$17)+SUMIF('G5'!A$22:A$26,A6,'G5'!V$22:V$26))</f>
        <v/>
      </c>
      <c r="I6" s="37" t="str">
        <f>IF((COUNTIF('G6'!A$4:A$8,A6)+COUNTIF('G6'!A$13:A$17,A6)+COUNTIF('G6'!A$22:A$26,A6))=0,"",SUMIF('G6'!A$4:A$8,A6,'G6'!V$4:V$8)+SUMIF('G6'!A$13:A$17,A6,'G6'!V$13:V$17)+SUMIF('G6'!A$22:A$26,A6,'G6'!V$22:V$26))</f>
        <v/>
      </c>
      <c r="J6" s="37" t="str">
        <f>IF((COUNTIF('G7'!A$4:A$8,A6)+COUNTIF('G7'!A$13:A$17,A6)+COUNTIF('G7'!A$22:A$26,A6))=0,"",SUMIF('G7'!A$4:A$8,A6,'G7'!V$4:V$8)+SUMIF('G7'!A$13:A$17,A6,'G7'!V$13:V$17)+SUMIF('G7'!A$22:A$26,A6,'G7'!V$22:V$26))</f>
        <v/>
      </c>
      <c r="K6" s="37" t="str">
        <f>IF((COUNTIF('G8'!A$4:A$8,A6)+COUNTIF('G8'!A$13:A$17,A6)+COUNTIF('G8'!A$22:A$26,A6))=0,"",SUMIF('G8'!A$4:A$8,A6,'G8'!V$4:V$8)+SUMIF('G8'!A$13:A$17,A6,'G8'!V$13:V$17)+SUMIF('G8'!A$22:A$26,A6,'G8'!V$22:V$26))</f>
        <v/>
      </c>
      <c r="L6" s="37" t="str">
        <f>IF((COUNTIF('G9'!A$4:A$8,A6)+COUNTIF('G9'!A$13:A$17,A6)+COUNTIF('G9'!A$22:A$26,A6))=0,"",SUMIF('G9'!A$4:A$8,A6,'G9'!V$4:V$8)+SUMIF('G9'!A$13:A$17,A6,'G9'!V$13:V$17)+SUMIF('G9'!A$22:A$26,A6,'G9'!V$22:V$26))</f>
        <v/>
      </c>
      <c r="M6" s="37" t="str">
        <f>IF((COUNTIF('G10'!A$4:A$8,A6)+COUNTIF('G10'!A$13:A$17,A6)+COUNTIF('G10'!A$22:A$26,A6))=0,"",SUMIF('G10'!A$4:A$8,A6,'G10'!V$4:V$8)+SUMIF('G10'!A$13:A$17,A6,'G10'!V$13:V$17)+SUMIF('G10'!A$22:A$26,A6,'G10'!V$22:V$26))</f>
        <v/>
      </c>
      <c r="N6" s="37" t="str">
        <f>IF((COUNTIF('G11'!A$4:A$8,A6)+COUNTIF('G11'!A$13:A$17,A6)+COUNTIF('G11'!A$22:A$26,A6))=0,"",SUMIF('G11'!A$4:A$8,A6,'G11'!V$4:V$8)+SUMIF('G11'!A$13:A$17,A6,'G11'!V$13:V$17)+SUMIF('G11'!A$22:A$26,A6,'G11'!V$22:V$26))</f>
        <v/>
      </c>
      <c r="O6" s="37" t="str">
        <f>IF((COUNTIF('G12'!A$4:A$8,A6)+COUNTIF('G12'!A$13:A$17,A6)+COUNTIF('G12'!A$22:A$26,A6))=0,"",SUMIF('G12'!A$4:A$8,A6,'G12'!V$4:V$8)+SUMIF('G12'!A$13:A$17,A6,'G12'!V$13:V$17)+SUMIF('G12'!A$22:A$26,A6,'G12'!V$22:V$26))</f>
        <v/>
      </c>
      <c r="P6" s="37" t="str">
        <f>IF((COUNTIF('G13'!A$4:A$8,A6)+COUNTIF('G13'!A$13:A$17,A6)+COUNTIF('G13'!A$22:A$26,A6))=0,"",SUMIF('G13'!A$4:A$8,A6,'G13'!V$4:V$8)+SUMIF('G13'!A$13:A$17,A6,'G13'!V$13:V$17)+SUMIF('G13'!A$22:A$26,A6,'G13'!V$22:V$26))</f>
        <v/>
      </c>
      <c r="Q6" s="37" t="str">
        <f>IF((COUNTIF('G14'!A$4:A$8,A6)+COUNTIF('G14'!A$13:A$17,A6)+COUNTIF('G14'!A$22:A$26,A6))=0,"",SUMIF('G14'!A$4:A$8,A6,'G14'!V$4:V$8)+SUMIF('G14'!A$13:A$17,A6,'G14'!V$13:V$17)+SUMIF('G14'!A$22:A$26,A6,'G14'!V$22:V$26))</f>
        <v/>
      </c>
      <c r="R6" s="37" t="str">
        <f>IF((COUNTIF('G15'!A$4:A$8,A6)+COUNTIF('G15'!A$13:A$17,A6)+COUNTIF('G15'!A$22:A$26,A6))=0,"",SUMIF('G15'!A$4:A$8,A6,'G15'!V$4:V$8)+SUMIF('G15'!A$13:A$17,A6,'G15'!V$13:V$17)+SUMIF('G15'!A$22:A$26,A6,'G15'!V$22:V$26))</f>
        <v/>
      </c>
    </row>
    <row r="7" spans="1:18" x14ac:dyDescent="0.25">
      <c r="A7" s="42" t="s">
        <v>19</v>
      </c>
      <c r="B7" s="35" t="str">
        <f t="shared" si="0"/>
        <v/>
      </c>
      <c r="C7" s="46" t="str">
        <f t="shared" si="1"/>
        <v/>
      </c>
      <c r="D7" s="44" t="str">
        <f>IF((COUNTIF('G1'!A$4:A$8,A7)+COUNTIF('G1'!A$13:A$17,A7)+COUNTIF('G1'!A$22:A$26,A7))=0,"",SUMIF('G1'!A$4:A$8,A7,'G1'!V$4:V$8)+SUMIF('G1'!A$13:A$17,A7,'G1'!V$13:V$17)+SUMIF('G1'!A$22:A$26,A7,'G1'!V$22:V$26))</f>
        <v/>
      </c>
      <c r="E7" s="36" t="str">
        <f>IF((COUNTIF('G2'!A$4:A$8,A7)+COUNTIF('G2'!A$13:A$17,A7)+COUNTIF('G2'!A$22:A$26,A7))=0,"",SUMIF('G2'!A$4:A$8,A7,'G2'!V$4:V$8)+SUMIF('G2'!A$13:A$17,A7,'G2'!V$13:V$17)+SUMIF('G2'!A$22:A$26,A7,'G2'!V$22:V$26))</f>
        <v/>
      </c>
      <c r="F7" s="36" t="str">
        <f>IF((COUNTIF('G3'!A$4:A$8,A7)+COUNTIF('G3'!A$13:A$17,A7)+COUNTIF('G3'!A$22:A$26,A7))=0,"",SUMIF('G3'!A$4:A$8,A7,'G3'!V$4:V$8)+SUMIF('G3'!A$13:A$17,A7,'G3'!V$13:V$17)+SUMIF('G3'!A$22:A$26,A7,'G3'!V$22:V$26))</f>
        <v/>
      </c>
      <c r="G7" s="36" t="str">
        <f>IF((COUNTIF('G4'!A$4:A$8,A7)+COUNTIF('G4'!A$13:A$17,A7)+COUNTIF('G4'!A$22:A$26,A7))=0,"",SUMIF('G4'!A$4:A$8,A7,'G4'!V$4:V$8)+SUMIF('G4'!A$13:A$17,A7,'G4'!V$13:V$17)+SUMIF('G4'!A$22:A$26,A7,'G4'!V$22:V$26))</f>
        <v/>
      </c>
      <c r="H7" s="37" t="str">
        <f>IF((COUNTIF('G5'!A$4:A$8,A7)+COUNTIF('G5'!A$13:A$17,A7)+COUNTIF('G5'!A$22:A$26,A7))=0,"",SUMIF('G5'!A$4:A$8,A7,'G5'!V$4:V$8)+SUMIF('G5'!A$13:A$17,A7,'G5'!V$13:V$17)+SUMIF('G5'!A$22:A$26,A7,'G5'!V$22:V$26))</f>
        <v/>
      </c>
      <c r="I7" s="37" t="str">
        <f>IF((COUNTIF('G6'!A$4:A$8,A7)+COUNTIF('G6'!A$13:A$17,A7)+COUNTIF('G6'!A$22:A$26,A7))=0,"",SUMIF('G6'!A$4:A$8,A7,'G6'!V$4:V$8)+SUMIF('G6'!A$13:A$17,A7,'G6'!V$13:V$17)+SUMIF('G6'!A$22:A$26,A7,'G6'!V$22:V$26))</f>
        <v/>
      </c>
      <c r="J7" s="37" t="str">
        <f>IF((COUNTIF('G7'!A$4:A$8,A7)+COUNTIF('G7'!A$13:A$17,A7)+COUNTIF('G7'!A$22:A$26,A7))=0,"",SUMIF('G7'!A$4:A$8,A7,'G7'!V$4:V$8)+SUMIF('G7'!A$13:A$17,A7,'G7'!V$13:V$17)+SUMIF('G7'!A$22:A$26,A7,'G7'!V$22:V$26))</f>
        <v/>
      </c>
      <c r="K7" s="37" t="str">
        <f>IF((COUNTIF('G8'!A$4:A$8,A7)+COUNTIF('G8'!A$13:A$17,A7)+COUNTIF('G8'!A$22:A$26,A7))=0,"",SUMIF('G8'!A$4:A$8,A7,'G8'!V$4:V$8)+SUMIF('G8'!A$13:A$17,A7,'G8'!V$13:V$17)+SUMIF('G8'!A$22:A$26,A7,'G8'!V$22:V$26))</f>
        <v/>
      </c>
      <c r="L7" s="37" t="str">
        <f>IF((COUNTIF('G9'!A$4:A$8,A7)+COUNTIF('G9'!A$13:A$17,A7)+COUNTIF('G9'!A$22:A$26,A7))=0,"",SUMIF('G9'!A$4:A$8,A7,'G9'!V$4:V$8)+SUMIF('G9'!A$13:A$17,A7,'G9'!V$13:V$17)+SUMIF('G9'!A$22:A$26,A7,'G9'!V$22:V$26))</f>
        <v/>
      </c>
      <c r="M7" s="37" t="str">
        <f>IF((COUNTIF('G10'!A$4:A$8,A7)+COUNTIF('G10'!A$13:A$17,A7)+COUNTIF('G10'!A$22:A$26,A7))=0,"",SUMIF('G10'!A$4:A$8,A7,'G10'!V$4:V$8)+SUMIF('G10'!A$13:A$17,A7,'G10'!V$13:V$17)+SUMIF('G10'!A$22:A$26,A7,'G10'!V$22:V$26))</f>
        <v/>
      </c>
      <c r="N7" s="37" t="str">
        <f>IF((COUNTIF('G11'!A$4:A$8,A7)+COUNTIF('G11'!A$13:A$17,A7)+COUNTIF('G11'!A$22:A$26,A7))=0,"",SUMIF('G11'!A$4:A$8,A7,'G11'!V$4:V$8)+SUMIF('G11'!A$13:A$17,A7,'G11'!V$13:V$17)+SUMIF('G11'!A$22:A$26,A7,'G11'!V$22:V$26))</f>
        <v/>
      </c>
      <c r="O7" s="37" t="str">
        <f>IF((COUNTIF('G12'!A$4:A$8,A7)+COUNTIF('G12'!A$13:A$17,A7)+COUNTIF('G12'!A$22:A$26,A7))=0,"",SUMIF('G12'!A$4:A$8,A7,'G12'!V$4:V$8)+SUMIF('G12'!A$13:A$17,A7,'G12'!V$13:V$17)+SUMIF('G12'!A$22:A$26,A7,'G12'!V$22:V$26))</f>
        <v/>
      </c>
      <c r="P7" s="37" t="str">
        <f>IF((COUNTIF('G13'!A$4:A$8,A7)+COUNTIF('G13'!A$13:A$17,A7)+COUNTIF('G13'!A$22:A$26,A7))=0,"",SUMIF('G13'!A$4:A$8,A7,'G13'!V$4:V$8)+SUMIF('G13'!A$13:A$17,A7,'G13'!V$13:V$17)+SUMIF('G13'!A$22:A$26,A7,'G13'!V$22:V$26))</f>
        <v/>
      </c>
      <c r="Q7" s="37" t="str">
        <f>IF((COUNTIF('G14'!A$4:A$8,A7)+COUNTIF('G14'!A$13:A$17,A7)+COUNTIF('G14'!A$22:A$26,A7))=0,"",SUMIF('G14'!A$4:A$8,A7,'G14'!V$4:V$8)+SUMIF('G14'!A$13:A$17,A7,'G14'!V$13:V$17)+SUMIF('G14'!A$22:A$26,A7,'G14'!V$22:V$26))</f>
        <v/>
      </c>
      <c r="R7" s="37" t="str">
        <f>IF((COUNTIF('G15'!A$4:A$8,A7)+COUNTIF('G15'!A$13:A$17,A7)+COUNTIF('G15'!A$22:A$26,A7))=0,"",SUMIF('G15'!A$4:A$8,A7,'G15'!V$4:V$8)+SUMIF('G15'!A$13:A$17,A7,'G15'!V$13:V$17)+SUMIF('G15'!A$22:A$26,A7,'G15'!V$22:V$26))</f>
        <v/>
      </c>
    </row>
    <row r="8" spans="1:18" x14ac:dyDescent="0.25">
      <c r="A8" s="42" t="s">
        <v>20</v>
      </c>
      <c r="B8" s="35" t="str">
        <f t="shared" si="0"/>
        <v/>
      </c>
      <c r="C8" s="46" t="str">
        <f t="shared" si="1"/>
        <v/>
      </c>
      <c r="D8" s="44" t="str">
        <f>IF((COUNTIF('G1'!A$4:A$8,A8)+COUNTIF('G1'!A$13:A$17,A8)+COUNTIF('G1'!A$22:A$26,A8))=0,"",SUMIF('G1'!A$4:A$8,A8,'G1'!V$4:V$8)+SUMIF('G1'!A$13:A$17,A8,'G1'!V$13:V$17)+SUMIF('G1'!A$22:A$26,A8,'G1'!V$22:V$26))</f>
        <v/>
      </c>
      <c r="E8" s="36" t="str">
        <f>IF((COUNTIF('G2'!A$4:A$8,A8)+COUNTIF('G2'!A$13:A$17,A8)+COUNTIF('G2'!A$22:A$26,A8))=0,"",SUMIF('G2'!A$4:A$8,A8,'G2'!V$4:V$8)+SUMIF('G2'!A$13:A$17,A8,'G2'!V$13:V$17)+SUMIF('G2'!A$22:A$26,A8,'G2'!V$22:V$26))</f>
        <v/>
      </c>
      <c r="F8" s="36" t="str">
        <f>IF((COUNTIF('G3'!A$4:A$8,A8)+COUNTIF('G3'!A$13:A$17,A8)+COUNTIF('G3'!A$22:A$26,A8))=0,"",SUMIF('G3'!A$4:A$8,A8,'G3'!V$4:V$8)+SUMIF('G3'!A$13:A$17,A8,'G3'!V$13:V$17)+SUMIF('G3'!A$22:A$26,A8,'G3'!V$22:V$26))</f>
        <v/>
      </c>
      <c r="G8" s="36" t="str">
        <f>IF((COUNTIF('G4'!A$4:A$8,A8)+COUNTIF('G4'!A$13:A$17,A8)+COUNTIF('G4'!A$22:A$26,A8))=0,"",SUMIF('G4'!A$4:A$8,A8,'G4'!V$4:V$8)+SUMIF('G4'!A$13:A$17,A8,'G4'!V$13:V$17)+SUMIF('G4'!A$22:A$26,A8,'G4'!V$22:V$26))</f>
        <v/>
      </c>
      <c r="H8" s="37" t="str">
        <f>IF((COUNTIF('G5'!A$4:A$8,A8)+COUNTIF('G5'!A$13:A$17,A8)+COUNTIF('G5'!A$22:A$26,A8))=0,"",SUMIF('G5'!A$4:A$8,A8,'G5'!V$4:V$8)+SUMIF('G5'!A$13:A$17,A8,'G5'!V$13:V$17)+SUMIF('G5'!A$22:A$26,A8,'G5'!V$22:V$26))</f>
        <v/>
      </c>
      <c r="I8" s="37" t="str">
        <f>IF((COUNTIF('G6'!A$4:A$8,A8)+COUNTIF('G6'!A$13:A$17,A8)+COUNTIF('G6'!A$22:A$26,A8))=0,"",SUMIF('G6'!A$4:A$8,A8,'G6'!V$4:V$8)+SUMIF('G6'!A$13:A$17,A8,'G6'!V$13:V$17)+SUMIF('G6'!A$22:A$26,A8,'G6'!V$22:V$26))</f>
        <v/>
      </c>
      <c r="J8" s="37" t="str">
        <f>IF((COUNTIF('G7'!A$4:A$8,A8)+COUNTIF('G7'!A$13:A$17,A8)+COUNTIF('G7'!A$22:A$26,A8))=0,"",SUMIF('G7'!A$4:A$8,A8,'G7'!V$4:V$8)+SUMIF('G7'!A$13:A$17,A8,'G7'!V$13:V$17)+SUMIF('G7'!A$22:A$26,A8,'G7'!V$22:V$26))</f>
        <v/>
      </c>
      <c r="K8" s="37" t="str">
        <f>IF((COUNTIF('G8'!A$4:A$8,A8)+COUNTIF('G8'!A$13:A$17,A8)+COUNTIF('G8'!A$22:A$26,A8))=0,"",SUMIF('G8'!A$4:A$8,A8,'G8'!V$4:V$8)+SUMIF('G8'!A$13:A$17,A8,'G8'!V$13:V$17)+SUMIF('G8'!A$22:A$26,A8,'G8'!V$22:V$26))</f>
        <v/>
      </c>
      <c r="L8" s="37" t="str">
        <f>IF((COUNTIF('G9'!A$4:A$8,A8)+COUNTIF('G9'!A$13:A$17,A8)+COUNTIF('G9'!A$22:A$26,A8))=0,"",SUMIF('G9'!A$4:A$8,A8,'G9'!V$4:V$8)+SUMIF('G9'!A$13:A$17,A8,'G9'!V$13:V$17)+SUMIF('G9'!A$22:A$26,A8,'G9'!V$22:V$26))</f>
        <v/>
      </c>
      <c r="M8" s="37" t="str">
        <f>IF((COUNTIF('G10'!A$4:A$8,A8)+COUNTIF('G10'!A$13:A$17,A8)+COUNTIF('G10'!A$22:A$26,A8))=0,"",SUMIF('G10'!A$4:A$8,A8,'G10'!V$4:V$8)+SUMIF('G10'!A$13:A$17,A8,'G10'!V$13:V$17)+SUMIF('G10'!A$22:A$26,A8,'G10'!V$22:V$26))</f>
        <v/>
      </c>
      <c r="N8" s="37" t="str">
        <f>IF((COUNTIF('G11'!A$4:A$8,A8)+COUNTIF('G11'!A$13:A$17,A8)+COUNTIF('G11'!A$22:A$26,A8))=0,"",SUMIF('G11'!A$4:A$8,A8,'G11'!V$4:V$8)+SUMIF('G11'!A$13:A$17,A8,'G11'!V$13:V$17)+SUMIF('G11'!A$22:A$26,A8,'G11'!V$22:V$26))</f>
        <v/>
      </c>
      <c r="O8" s="37" t="str">
        <f>IF((COUNTIF('G12'!A$4:A$8,A8)+COUNTIF('G12'!A$13:A$17,A8)+COUNTIF('G12'!A$22:A$26,A8))=0,"",SUMIF('G12'!A$4:A$8,A8,'G12'!V$4:V$8)+SUMIF('G12'!A$13:A$17,A8,'G12'!V$13:V$17)+SUMIF('G12'!A$22:A$26,A8,'G12'!V$22:V$26))</f>
        <v/>
      </c>
      <c r="P8" s="37" t="str">
        <f>IF((COUNTIF('G13'!A$4:A$8,A8)+COUNTIF('G13'!A$13:A$17,A8)+COUNTIF('G13'!A$22:A$26,A8))=0,"",SUMIF('G13'!A$4:A$8,A8,'G13'!V$4:V$8)+SUMIF('G13'!A$13:A$17,A8,'G13'!V$13:V$17)+SUMIF('G13'!A$22:A$26,A8,'G13'!V$22:V$26))</f>
        <v/>
      </c>
      <c r="Q8" s="37" t="str">
        <f>IF((COUNTIF('G14'!A$4:A$8,A8)+COUNTIF('G14'!A$13:A$17,A8)+COUNTIF('G14'!A$22:A$26,A8))=0,"",SUMIF('G14'!A$4:A$8,A8,'G14'!V$4:V$8)+SUMIF('G14'!A$13:A$17,A8,'G14'!V$13:V$17)+SUMIF('G14'!A$22:A$26,A8,'G14'!V$22:V$26))</f>
        <v/>
      </c>
      <c r="R8" s="37" t="str">
        <f>IF((COUNTIF('G15'!A$4:A$8,A8)+COUNTIF('G15'!A$13:A$17,A8)+COUNTIF('G15'!A$22:A$26,A8))=0,"",SUMIF('G15'!A$4:A$8,A8,'G15'!V$4:V$8)+SUMIF('G15'!A$13:A$17,A8,'G15'!V$13:V$17)+SUMIF('G15'!A$22:A$26,A8,'G15'!V$22:V$26))</f>
        <v/>
      </c>
    </row>
    <row r="9" spans="1:18" x14ac:dyDescent="0.25">
      <c r="A9" s="42" t="s">
        <v>21</v>
      </c>
      <c r="B9" s="35" t="str">
        <f t="shared" si="0"/>
        <v/>
      </c>
      <c r="C9" s="46" t="str">
        <f t="shared" si="1"/>
        <v/>
      </c>
      <c r="D9" s="44" t="str">
        <f>IF((COUNTIF('G1'!A$4:A$8,A9)+COUNTIF('G1'!A$13:A$17,A9)+COUNTIF('G1'!A$22:A$26,A9))=0,"",SUMIF('G1'!A$4:A$8,A9,'G1'!V$4:V$8)+SUMIF('G1'!A$13:A$17,A9,'G1'!V$13:V$17)+SUMIF('G1'!A$22:A$26,A9,'G1'!V$22:V$26))</f>
        <v/>
      </c>
      <c r="E9" s="36" t="str">
        <f>IF((COUNTIF('G2'!A$4:A$8,A9)+COUNTIF('G2'!A$13:A$17,A9)+COUNTIF('G2'!A$22:A$26,A9))=0,"",SUMIF('G2'!A$4:A$8,A9,'G2'!V$4:V$8)+SUMIF('G2'!A$13:A$17,A9,'G2'!V$13:V$17)+SUMIF('G2'!A$22:A$26,A9,'G2'!V$22:V$26))</f>
        <v/>
      </c>
      <c r="F9" s="36" t="str">
        <f>IF((COUNTIF('G3'!A$4:A$8,A9)+COUNTIF('G3'!A$13:A$17,A9)+COUNTIF('G3'!A$22:A$26,A9))=0,"",SUMIF('G3'!A$4:A$8,A9,'G3'!V$4:V$8)+SUMIF('G3'!A$13:A$17,A9,'G3'!V$13:V$17)+SUMIF('G3'!A$22:A$26,A9,'G3'!V$22:V$26))</f>
        <v/>
      </c>
      <c r="G9" s="36" t="str">
        <f>IF((COUNTIF('G4'!A$4:A$8,A9)+COUNTIF('G4'!A$13:A$17,A9)+COUNTIF('G4'!A$22:A$26,A9))=0,"",SUMIF('G4'!A$4:A$8,A9,'G4'!V$4:V$8)+SUMIF('G4'!A$13:A$17,A9,'G4'!V$13:V$17)+SUMIF('G4'!A$22:A$26,A9,'G4'!V$22:V$26))</f>
        <v/>
      </c>
      <c r="H9" s="37" t="str">
        <f>IF((COUNTIF('G5'!A$4:A$8,A9)+COUNTIF('G5'!A$13:A$17,A9)+COUNTIF('G5'!A$22:A$26,A9))=0,"",SUMIF('G5'!A$4:A$8,A9,'G5'!V$4:V$8)+SUMIF('G5'!A$13:A$17,A9,'G5'!V$13:V$17)+SUMIF('G5'!A$22:A$26,A9,'G5'!V$22:V$26))</f>
        <v/>
      </c>
      <c r="I9" s="37" t="str">
        <f>IF((COUNTIF('G6'!A$4:A$8,A9)+COUNTIF('G6'!A$13:A$17,A9)+COUNTIF('G6'!A$22:A$26,A9))=0,"",SUMIF('G6'!A$4:A$8,A9,'G6'!V$4:V$8)+SUMIF('G6'!A$13:A$17,A9,'G6'!V$13:V$17)+SUMIF('G6'!A$22:A$26,A9,'G6'!V$22:V$26))</f>
        <v/>
      </c>
      <c r="J9" s="37" t="str">
        <f>IF((COUNTIF('G7'!A$4:A$8,A9)+COUNTIF('G7'!A$13:A$17,A9)+COUNTIF('G7'!A$22:A$26,A9))=0,"",SUMIF('G7'!A$4:A$8,A9,'G7'!V$4:V$8)+SUMIF('G7'!A$13:A$17,A9,'G7'!V$13:V$17)+SUMIF('G7'!A$22:A$26,A9,'G7'!V$22:V$26))</f>
        <v/>
      </c>
      <c r="K9" s="37" t="str">
        <f>IF((COUNTIF('G8'!A$4:A$8,A9)+COUNTIF('G8'!A$13:A$17,A9)+COUNTIF('G8'!A$22:A$26,A9))=0,"",SUMIF('G8'!A$4:A$8,A9,'G8'!V$4:V$8)+SUMIF('G8'!A$13:A$17,A9,'G8'!V$13:V$17)+SUMIF('G8'!A$22:A$26,A9,'G8'!V$22:V$26))</f>
        <v/>
      </c>
      <c r="L9" s="37" t="str">
        <f>IF((COUNTIF('G9'!A$4:A$8,A9)+COUNTIF('G9'!A$13:A$17,A9)+COUNTIF('G9'!A$22:A$26,A9))=0,"",SUMIF('G9'!A$4:A$8,A9,'G9'!V$4:V$8)+SUMIF('G9'!A$13:A$17,A9,'G9'!V$13:V$17)+SUMIF('G9'!A$22:A$26,A9,'G9'!V$22:V$26))</f>
        <v/>
      </c>
      <c r="M9" s="37" t="str">
        <f>IF((COUNTIF('G10'!A$4:A$8,A9)+COUNTIF('G10'!A$13:A$17,A9)+COUNTIF('G10'!A$22:A$26,A9))=0,"",SUMIF('G10'!A$4:A$8,A9,'G10'!V$4:V$8)+SUMIF('G10'!A$13:A$17,A9,'G10'!V$13:V$17)+SUMIF('G10'!A$22:A$26,A9,'G10'!V$22:V$26))</f>
        <v/>
      </c>
      <c r="N9" s="37" t="str">
        <f>IF((COUNTIF('G11'!A$4:A$8,A9)+COUNTIF('G11'!A$13:A$17,A9)+COUNTIF('G11'!A$22:A$26,A9))=0,"",SUMIF('G11'!A$4:A$8,A9,'G11'!V$4:V$8)+SUMIF('G11'!A$13:A$17,A9,'G11'!V$13:V$17)+SUMIF('G11'!A$22:A$26,A9,'G11'!V$22:V$26))</f>
        <v/>
      </c>
      <c r="O9" s="37" t="str">
        <f>IF((COUNTIF('G12'!A$4:A$8,A9)+COUNTIF('G12'!A$13:A$17,A9)+COUNTIF('G12'!A$22:A$26,A9))=0,"",SUMIF('G12'!A$4:A$8,A9,'G12'!V$4:V$8)+SUMIF('G12'!A$13:A$17,A9,'G12'!V$13:V$17)+SUMIF('G12'!A$22:A$26,A9,'G12'!V$22:V$26))</f>
        <v/>
      </c>
      <c r="P9" s="37" t="str">
        <f>IF((COUNTIF('G13'!A$4:A$8,A9)+COUNTIF('G13'!A$13:A$17,A9)+COUNTIF('G13'!A$22:A$26,A9))=0,"",SUMIF('G13'!A$4:A$8,A9,'G13'!V$4:V$8)+SUMIF('G13'!A$13:A$17,A9,'G13'!V$13:V$17)+SUMIF('G13'!A$22:A$26,A9,'G13'!V$22:V$26))</f>
        <v/>
      </c>
      <c r="Q9" s="37" t="str">
        <f>IF((COUNTIF('G14'!A$4:A$8,A9)+COUNTIF('G14'!A$13:A$17,A9)+COUNTIF('G14'!A$22:A$26,A9))=0,"",SUMIF('G14'!A$4:A$8,A9,'G14'!V$4:V$8)+SUMIF('G14'!A$13:A$17,A9,'G14'!V$13:V$17)+SUMIF('G14'!A$22:A$26,A9,'G14'!V$22:V$26))</f>
        <v/>
      </c>
      <c r="R9" s="37" t="str">
        <f>IF((COUNTIF('G15'!A$4:A$8,A9)+COUNTIF('G15'!A$13:A$17,A9)+COUNTIF('G15'!A$22:A$26,A9))=0,"",SUMIF('G15'!A$4:A$8,A9,'G15'!V$4:V$8)+SUMIF('G15'!A$13:A$17,A9,'G15'!V$13:V$17)+SUMIF('G15'!A$22:A$26,A9,'G15'!V$22:V$26))</f>
        <v/>
      </c>
    </row>
    <row r="10" spans="1:18" x14ac:dyDescent="0.25">
      <c r="A10" s="42" t="s">
        <v>22</v>
      </c>
      <c r="B10" s="35" t="str">
        <f t="shared" si="0"/>
        <v/>
      </c>
      <c r="C10" s="46" t="str">
        <f t="shared" si="1"/>
        <v/>
      </c>
      <c r="D10" s="44" t="str">
        <f>IF((COUNTIF('G1'!A$4:A$8,A10)+COUNTIF('G1'!A$13:A$17,A10)+COUNTIF('G1'!A$22:A$26,A10))=0,"",SUMIF('G1'!A$4:A$8,A10,'G1'!V$4:V$8)+SUMIF('G1'!A$13:A$17,A10,'G1'!V$13:V$17)+SUMIF('G1'!A$22:A$26,A10,'G1'!V$22:V$26))</f>
        <v/>
      </c>
      <c r="E10" s="36" t="str">
        <f>IF((COUNTIF('G2'!A$4:A$8,A10)+COUNTIF('G2'!A$13:A$17,A10)+COUNTIF('G2'!A$22:A$26,A10))=0,"",SUMIF('G2'!A$4:A$8,A10,'G2'!V$4:V$8)+SUMIF('G2'!A$13:A$17,A10,'G2'!V$13:V$17)+SUMIF('G2'!A$22:A$26,A10,'G2'!V$22:V$26))</f>
        <v/>
      </c>
      <c r="F10" s="36" t="str">
        <f>IF((COUNTIF('G3'!A$4:A$8,A10)+COUNTIF('G3'!A$13:A$17,A10)+COUNTIF('G3'!A$22:A$26,A10))=0,"",SUMIF('G3'!A$4:A$8,A10,'G3'!V$4:V$8)+SUMIF('G3'!A$13:A$17,A10,'G3'!V$13:V$17)+SUMIF('G3'!A$22:A$26,A10,'G3'!V$22:V$26))</f>
        <v/>
      </c>
      <c r="G10" s="36" t="str">
        <f>IF((COUNTIF('G4'!A$4:A$8,A10)+COUNTIF('G4'!A$13:A$17,A10)+COUNTIF('G4'!A$22:A$26,A10))=0,"",SUMIF('G4'!A$4:A$8,A10,'G4'!V$4:V$8)+SUMIF('G4'!A$13:A$17,A10,'G4'!V$13:V$17)+SUMIF('G4'!A$22:A$26,A10,'G4'!V$22:V$26))</f>
        <v/>
      </c>
      <c r="H10" s="37" t="str">
        <f>IF((COUNTIF('G5'!A$4:A$8,A10)+COUNTIF('G5'!A$13:A$17,A10)+COUNTIF('G5'!A$22:A$26,A10))=0,"",SUMIF('G5'!A$4:A$8,A10,'G5'!V$4:V$8)+SUMIF('G5'!A$13:A$17,A10,'G5'!V$13:V$17)+SUMIF('G5'!A$22:A$26,A10,'G5'!V$22:V$26))</f>
        <v/>
      </c>
      <c r="I10" s="37" t="str">
        <f>IF((COUNTIF('G6'!A$4:A$8,A10)+COUNTIF('G6'!A$13:A$17,A10)+COUNTIF('G6'!A$22:A$26,A10))=0,"",SUMIF('G6'!A$4:A$8,A10,'G6'!V$4:V$8)+SUMIF('G6'!A$13:A$17,A10,'G6'!V$13:V$17)+SUMIF('G6'!A$22:A$26,A10,'G6'!V$22:V$26))</f>
        <v/>
      </c>
      <c r="J10" s="37" t="str">
        <f>IF((COUNTIF('G7'!A$4:A$8,A10)+COUNTIF('G7'!A$13:A$17,A10)+COUNTIF('G7'!A$22:A$26,A10))=0,"",SUMIF('G7'!A$4:A$8,A10,'G7'!V$4:V$8)+SUMIF('G7'!A$13:A$17,A10,'G7'!V$13:V$17)+SUMIF('G7'!A$22:A$26,A10,'G7'!V$22:V$26))</f>
        <v/>
      </c>
      <c r="K10" s="37" t="str">
        <f>IF((COUNTIF('G8'!A$4:A$8,A10)+COUNTIF('G8'!A$13:A$17,A10)+COUNTIF('G8'!A$22:A$26,A10))=0,"",SUMIF('G8'!A$4:A$8,A10,'G8'!V$4:V$8)+SUMIF('G8'!A$13:A$17,A10,'G8'!V$13:V$17)+SUMIF('G8'!A$22:A$26,A10,'G8'!V$22:V$26))</f>
        <v/>
      </c>
      <c r="L10" s="37" t="str">
        <f>IF((COUNTIF('G9'!A$4:A$8,A10)+COUNTIF('G9'!A$13:A$17,A10)+COUNTIF('G9'!A$22:A$26,A10))=0,"",SUMIF('G9'!A$4:A$8,A10,'G9'!V$4:V$8)+SUMIF('G9'!A$13:A$17,A10,'G9'!V$13:V$17)+SUMIF('G9'!A$22:A$26,A10,'G9'!V$22:V$26))</f>
        <v/>
      </c>
      <c r="M10" s="37" t="str">
        <f>IF((COUNTIF('G10'!A$4:A$8,A10)+COUNTIF('G10'!A$13:A$17,A10)+COUNTIF('G10'!A$22:A$26,A10))=0,"",SUMIF('G10'!A$4:A$8,A10,'G10'!V$4:V$8)+SUMIF('G10'!A$13:A$17,A10,'G10'!V$13:V$17)+SUMIF('G10'!A$22:A$26,A10,'G10'!V$22:V$26))</f>
        <v/>
      </c>
      <c r="N10" s="37" t="str">
        <f>IF((COUNTIF('G11'!A$4:A$8,A10)+COUNTIF('G11'!A$13:A$17,A10)+COUNTIF('G11'!A$22:A$26,A10))=0,"",SUMIF('G11'!A$4:A$8,A10,'G11'!V$4:V$8)+SUMIF('G11'!A$13:A$17,A10,'G11'!V$13:V$17)+SUMIF('G11'!A$22:A$26,A10,'G11'!V$22:V$26))</f>
        <v/>
      </c>
      <c r="O10" s="37" t="str">
        <f>IF((COUNTIF('G12'!A$4:A$8,A10)+COUNTIF('G12'!A$13:A$17,A10)+COUNTIF('G12'!A$22:A$26,A10))=0,"",SUMIF('G12'!A$4:A$8,A10,'G12'!V$4:V$8)+SUMIF('G12'!A$13:A$17,A10,'G12'!V$13:V$17)+SUMIF('G12'!A$22:A$26,A10,'G12'!V$22:V$26))</f>
        <v/>
      </c>
      <c r="P10" s="37" t="str">
        <f>IF((COUNTIF('G13'!A$4:A$8,A10)+COUNTIF('G13'!A$13:A$17,A10)+COUNTIF('G13'!A$22:A$26,A10))=0,"",SUMIF('G13'!A$4:A$8,A10,'G13'!V$4:V$8)+SUMIF('G13'!A$13:A$17,A10,'G13'!V$13:V$17)+SUMIF('G13'!A$22:A$26,A10,'G13'!V$22:V$26))</f>
        <v/>
      </c>
      <c r="Q10" s="37" t="str">
        <f>IF((COUNTIF('G14'!A$4:A$8,A10)+COUNTIF('G14'!A$13:A$17,A10)+COUNTIF('G14'!A$22:A$26,A10))=0,"",SUMIF('G14'!A$4:A$8,A10,'G14'!V$4:V$8)+SUMIF('G14'!A$13:A$17,A10,'G14'!V$13:V$17)+SUMIF('G14'!A$22:A$26,A10,'G14'!V$22:V$26))</f>
        <v/>
      </c>
      <c r="R10" s="37" t="str">
        <f>IF((COUNTIF('G15'!A$4:A$8,A10)+COUNTIF('G15'!A$13:A$17,A10)+COUNTIF('G15'!A$22:A$26,A10))=0,"",SUMIF('G15'!A$4:A$8,A10,'G15'!V$4:V$8)+SUMIF('G15'!A$13:A$17,A10,'G15'!V$13:V$17)+SUMIF('G15'!A$22:A$26,A10,'G15'!V$22:V$26))</f>
        <v/>
      </c>
    </row>
    <row r="11" spans="1:18" x14ac:dyDescent="0.25">
      <c r="A11" s="42" t="s">
        <v>23</v>
      </c>
      <c r="B11" s="35" t="str">
        <f t="shared" si="0"/>
        <v/>
      </c>
      <c r="C11" s="46" t="str">
        <f t="shared" si="1"/>
        <v/>
      </c>
      <c r="D11" s="44" t="str">
        <f>IF((COUNTIF('G1'!A$4:A$8,A11)+COUNTIF('G1'!A$13:A$17,A11)+COUNTIF('G1'!A$22:A$26,A11))=0,"",SUMIF('G1'!A$4:A$8,A11,'G1'!V$4:V$8)+SUMIF('G1'!A$13:A$17,A11,'G1'!V$13:V$17)+SUMIF('G1'!A$22:A$26,A11,'G1'!V$22:V$26))</f>
        <v/>
      </c>
      <c r="E11" s="36" t="str">
        <f>IF((COUNTIF('G2'!A$4:A$8,A11)+COUNTIF('G2'!A$13:A$17,A11)+COUNTIF('G2'!A$22:A$26,A11))=0,"",SUMIF('G2'!A$4:A$8,A11,'G2'!V$4:V$8)+SUMIF('G2'!A$13:A$17,A11,'G2'!V$13:V$17)+SUMIF('G2'!A$22:A$26,A11,'G2'!V$22:V$26))</f>
        <v/>
      </c>
      <c r="F11" s="36" t="str">
        <f>IF((COUNTIF('G3'!A$4:A$8,A11)+COUNTIF('G3'!A$13:A$17,A11)+COUNTIF('G3'!A$22:A$26,A11))=0,"",SUMIF('G3'!A$4:A$8,A11,'G3'!V$4:V$8)+SUMIF('G3'!A$13:A$17,A11,'G3'!V$13:V$17)+SUMIF('G3'!A$22:A$26,A11,'G3'!V$22:V$26))</f>
        <v/>
      </c>
      <c r="G11" s="36" t="str">
        <f>IF((COUNTIF('G4'!A$4:A$8,A11)+COUNTIF('G4'!A$13:A$17,A11)+COUNTIF('G4'!A$22:A$26,A11))=0,"",SUMIF('G4'!A$4:A$8,A11,'G4'!V$4:V$8)+SUMIF('G4'!A$13:A$17,A11,'G4'!V$13:V$17)+SUMIF('G4'!A$22:A$26,A11,'G4'!V$22:V$26))</f>
        <v/>
      </c>
      <c r="H11" s="37" t="str">
        <f>IF((COUNTIF('G5'!A$4:A$8,A11)+COUNTIF('G5'!A$13:A$17,A11)+COUNTIF('G5'!A$22:A$26,A11))=0,"",SUMIF('G5'!A$4:A$8,A11,'G5'!V$4:V$8)+SUMIF('G5'!A$13:A$17,A11,'G5'!V$13:V$17)+SUMIF('G5'!A$22:A$26,A11,'G5'!V$22:V$26))</f>
        <v/>
      </c>
      <c r="I11" s="37" t="str">
        <f>IF((COUNTIF('G6'!A$4:A$8,A11)+COUNTIF('G6'!A$13:A$17,A11)+COUNTIF('G6'!A$22:A$26,A11))=0,"",SUMIF('G6'!A$4:A$8,A11,'G6'!V$4:V$8)+SUMIF('G6'!A$13:A$17,A11,'G6'!V$13:V$17)+SUMIF('G6'!A$22:A$26,A11,'G6'!V$22:V$26))</f>
        <v/>
      </c>
      <c r="J11" s="37" t="str">
        <f>IF((COUNTIF('G7'!A$4:A$8,A11)+COUNTIF('G7'!A$13:A$17,A11)+COUNTIF('G7'!A$22:A$26,A11))=0,"",SUMIF('G7'!A$4:A$8,A11,'G7'!V$4:V$8)+SUMIF('G7'!A$13:A$17,A11,'G7'!V$13:V$17)+SUMIF('G7'!A$22:A$26,A11,'G7'!V$22:V$26))</f>
        <v/>
      </c>
      <c r="K11" s="37" t="str">
        <f>IF((COUNTIF('G8'!A$4:A$8,A11)+COUNTIF('G8'!A$13:A$17,A11)+COUNTIF('G8'!A$22:A$26,A11))=0,"",SUMIF('G8'!A$4:A$8,A11,'G8'!V$4:V$8)+SUMIF('G8'!A$13:A$17,A11,'G8'!V$13:V$17)+SUMIF('G8'!A$22:A$26,A11,'G8'!V$22:V$26))</f>
        <v/>
      </c>
      <c r="L11" s="37" t="str">
        <f>IF((COUNTIF('G9'!A$4:A$8,A11)+COUNTIF('G9'!A$13:A$17,A11)+COUNTIF('G9'!A$22:A$26,A11))=0,"",SUMIF('G9'!A$4:A$8,A11,'G9'!V$4:V$8)+SUMIF('G9'!A$13:A$17,A11,'G9'!V$13:V$17)+SUMIF('G9'!A$22:A$26,A11,'G9'!V$22:V$26))</f>
        <v/>
      </c>
      <c r="M11" s="37" t="str">
        <f>IF((COUNTIF('G10'!A$4:A$8,A11)+COUNTIF('G10'!A$13:A$17,A11)+COUNTIF('G10'!A$22:A$26,A11))=0,"",SUMIF('G10'!A$4:A$8,A11,'G10'!V$4:V$8)+SUMIF('G10'!A$13:A$17,A11,'G10'!V$13:V$17)+SUMIF('G10'!A$22:A$26,A11,'G10'!V$22:V$26))</f>
        <v/>
      </c>
      <c r="N11" s="37" t="str">
        <f>IF((COUNTIF('G11'!A$4:A$8,A11)+COUNTIF('G11'!A$13:A$17,A11)+COUNTIF('G11'!A$22:A$26,A11))=0,"",SUMIF('G11'!A$4:A$8,A11,'G11'!V$4:V$8)+SUMIF('G11'!A$13:A$17,A11,'G11'!V$13:V$17)+SUMIF('G11'!A$22:A$26,A11,'G11'!V$22:V$26))</f>
        <v/>
      </c>
      <c r="O11" s="37" t="str">
        <f>IF((COUNTIF('G12'!A$4:A$8,A11)+COUNTIF('G12'!A$13:A$17,A11)+COUNTIF('G12'!A$22:A$26,A11))=0,"",SUMIF('G12'!A$4:A$8,A11,'G12'!V$4:V$8)+SUMIF('G12'!A$13:A$17,A11,'G12'!V$13:V$17)+SUMIF('G12'!A$22:A$26,A11,'G12'!V$22:V$26))</f>
        <v/>
      </c>
      <c r="P11" s="37" t="str">
        <f>IF((COUNTIF('G13'!A$4:A$8,A11)+COUNTIF('G13'!A$13:A$17,A11)+COUNTIF('G13'!A$22:A$26,A11))=0,"",SUMIF('G13'!A$4:A$8,A11,'G13'!V$4:V$8)+SUMIF('G13'!A$13:A$17,A11,'G13'!V$13:V$17)+SUMIF('G13'!A$22:A$26,A11,'G13'!V$22:V$26))</f>
        <v/>
      </c>
      <c r="Q11" s="37" t="str">
        <f>IF((COUNTIF('G14'!A$4:A$8,A11)+COUNTIF('G14'!A$13:A$17,A11)+COUNTIF('G14'!A$22:A$26,A11))=0,"",SUMIF('G14'!A$4:A$8,A11,'G14'!V$4:V$8)+SUMIF('G14'!A$13:A$17,A11,'G14'!V$13:V$17)+SUMIF('G14'!A$22:A$26,A11,'G14'!V$22:V$26))</f>
        <v/>
      </c>
      <c r="R11" s="37" t="str">
        <f>IF((COUNTIF('G15'!A$4:A$8,A11)+COUNTIF('G15'!A$13:A$17,A11)+COUNTIF('G15'!A$22:A$26,A11))=0,"",SUMIF('G15'!A$4:A$8,A11,'G15'!V$4:V$8)+SUMIF('G15'!A$13:A$17,A11,'G15'!V$13:V$17)+SUMIF('G15'!A$22:A$26,A11,'G15'!V$22:V$26))</f>
        <v/>
      </c>
    </row>
    <row r="12" spans="1:18" x14ac:dyDescent="0.25">
      <c r="A12" s="42" t="s">
        <v>24</v>
      </c>
      <c r="B12" s="35" t="str">
        <f t="shared" si="0"/>
        <v/>
      </c>
      <c r="C12" s="46" t="str">
        <f t="shared" si="1"/>
        <v/>
      </c>
      <c r="D12" s="44" t="str">
        <f>IF((COUNTIF('G1'!A$4:A$8,A12)+COUNTIF('G1'!A$13:A$17,A12)+COUNTIF('G1'!A$22:A$26,A12))=0,"",SUMIF('G1'!A$4:A$8,A12,'G1'!V$4:V$8)+SUMIF('G1'!A$13:A$17,A12,'G1'!V$13:V$17)+SUMIF('G1'!A$22:A$26,A12,'G1'!V$22:V$26))</f>
        <v/>
      </c>
      <c r="E12" s="36" t="str">
        <f>IF((COUNTIF('G2'!A$4:A$8,A12)+COUNTIF('G2'!A$13:A$17,A12)+COUNTIF('G2'!A$22:A$26,A12))=0,"",SUMIF('G2'!A$4:A$8,A12,'G2'!V$4:V$8)+SUMIF('G2'!A$13:A$17,A12,'G2'!V$13:V$17)+SUMIF('G2'!A$22:A$26,A12,'G2'!V$22:V$26))</f>
        <v/>
      </c>
      <c r="F12" s="36" t="str">
        <f>IF((COUNTIF('G3'!A$4:A$8,A12)+COUNTIF('G3'!A$13:A$17,A12)+COUNTIF('G3'!A$22:A$26,A12))=0,"",SUMIF('G3'!A$4:A$8,A12,'G3'!V$4:V$8)+SUMIF('G3'!A$13:A$17,A12,'G3'!V$13:V$17)+SUMIF('G3'!A$22:A$26,A12,'G3'!V$22:V$26))</f>
        <v/>
      </c>
      <c r="G12" s="36" t="str">
        <f>IF((COUNTIF('G4'!A$4:A$8,A12)+COUNTIF('G4'!A$13:A$17,A12)+COUNTIF('G4'!A$22:A$26,A12))=0,"",SUMIF('G4'!A$4:A$8,A12,'G4'!V$4:V$8)+SUMIF('G4'!A$13:A$17,A12,'G4'!V$13:V$17)+SUMIF('G4'!A$22:A$26,A12,'G4'!V$22:V$26))</f>
        <v/>
      </c>
      <c r="H12" s="37" t="str">
        <f>IF((COUNTIF('G5'!A$4:A$8,A12)+COUNTIF('G5'!A$13:A$17,A12)+COUNTIF('G5'!A$22:A$26,A12))=0,"",SUMIF('G5'!A$4:A$8,A12,'G5'!V$4:V$8)+SUMIF('G5'!A$13:A$17,A12,'G5'!V$13:V$17)+SUMIF('G5'!A$22:A$26,A12,'G5'!V$22:V$26))</f>
        <v/>
      </c>
      <c r="I12" s="37" t="str">
        <f>IF((COUNTIF('G6'!A$4:A$8,A12)+COUNTIF('G6'!A$13:A$17,A12)+COUNTIF('G6'!A$22:A$26,A12))=0,"",SUMIF('G6'!A$4:A$8,A12,'G6'!V$4:V$8)+SUMIF('G6'!A$13:A$17,A12,'G6'!V$13:V$17)+SUMIF('G6'!A$22:A$26,A12,'G6'!V$22:V$26))</f>
        <v/>
      </c>
      <c r="J12" s="37" t="str">
        <f>IF((COUNTIF('G7'!A$4:A$8,A12)+COUNTIF('G7'!A$13:A$17,A12)+COUNTIF('G7'!A$22:A$26,A12))=0,"",SUMIF('G7'!A$4:A$8,A12,'G7'!V$4:V$8)+SUMIF('G7'!A$13:A$17,A12,'G7'!V$13:V$17)+SUMIF('G7'!A$22:A$26,A12,'G7'!V$22:V$26))</f>
        <v/>
      </c>
      <c r="K12" s="37" t="str">
        <f>IF((COUNTIF('G8'!A$4:A$8,A12)+COUNTIF('G8'!A$13:A$17,A12)+COUNTIF('G8'!A$22:A$26,A12))=0,"",SUMIF('G8'!A$4:A$8,A12,'G8'!V$4:V$8)+SUMIF('G8'!A$13:A$17,A12,'G8'!V$13:V$17)+SUMIF('G8'!A$22:A$26,A12,'G8'!V$22:V$26))</f>
        <v/>
      </c>
      <c r="L12" s="37" t="str">
        <f>IF((COUNTIF('G9'!A$4:A$8,A12)+COUNTIF('G9'!A$13:A$17,A12)+COUNTIF('G9'!A$22:A$26,A12))=0,"",SUMIF('G9'!A$4:A$8,A12,'G9'!V$4:V$8)+SUMIF('G9'!A$13:A$17,A12,'G9'!V$13:V$17)+SUMIF('G9'!A$22:A$26,A12,'G9'!V$22:V$26))</f>
        <v/>
      </c>
      <c r="M12" s="37" t="str">
        <f>IF((COUNTIF('G10'!A$4:A$8,A12)+COUNTIF('G10'!A$13:A$17,A12)+COUNTIF('G10'!A$22:A$26,A12))=0,"",SUMIF('G10'!A$4:A$8,A12,'G10'!V$4:V$8)+SUMIF('G10'!A$13:A$17,A12,'G10'!V$13:V$17)+SUMIF('G10'!A$22:A$26,A12,'G10'!V$22:V$26))</f>
        <v/>
      </c>
      <c r="N12" s="37" t="str">
        <f>IF((COUNTIF('G11'!A$4:A$8,A12)+COUNTIF('G11'!A$13:A$17,A12)+COUNTIF('G11'!A$22:A$26,A12))=0,"",SUMIF('G11'!A$4:A$8,A12,'G11'!V$4:V$8)+SUMIF('G11'!A$13:A$17,A12,'G11'!V$13:V$17)+SUMIF('G11'!A$22:A$26,A12,'G11'!V$22:V$26))</f>
        <v/>
      </c>
      <c r="O12" s="37" t="str">
        <f>IF((COUNTIF('G12'!A$4:A$8,A12)+COUNTIF('G12'!A$13:A$17,A12)+COUNTIF('G12'!A$22:A$26,A12))=0,"",SUMIF('G12'!A$4:A$8,A12,'G12'!V$4:V$8)+SUMIF('G12'!A$13:A$17,A12,'G12'!V$13:V$17)+SUMIF('G12'!A$22:A$26,A12,'G12'!V$22:V$26))</f>
        <v/>
      </c>
      <c r="P12" s="37" t="str">
        <f>IF((COUNTIF('G13'!A$4:A$8,A12)+COUNTIF('G13'!A$13:A$17,A12)+COUNTIF('G13'!A$22:A$26,A12))=0,"",SUMIF('G13'!A$4:A$8,A12,'G13'!V$4:V$8)+SUMIF('G13'!A$13:A$17,A12,'G13'!V$13:V$17)+SUMIF('G13'!A$22:A$26,A12,'G13'!V$22:V$26))</f>
        <v/>
      </c>
      <c r="Q12" s="37" t="str">
        <f>IF((COUNTIF('G14'!A$4:A$8,A12)+COUNTIF('G14'!A$13:A$17,A12)+COUNTIF('G14'!A$22:A$26,A12))=0,"",SUMIF('G14'!A$4:A$8,A12,'G14'!V$4:V$8)+SUMIF('G14'!A$13:A$17,A12,'G14'!V$13:V$17)+SUMIF('G14'!A$22:A$26,A12,'G14'!V$22:V$26))</f>
        <v/>
      </c>
      <c r="R12" s="37" t="str">
        <f>IF((COUNTIF('G15'!A$4:A$8,A12)+COUNTIF('G15'!A$13:A$17,A12)+COUNTIF('G15'!A$22:A$26,A12))=0,"",SUMIF('G15'!A$4:A$8,A12,'G15'!V$4:V$8)+SUMIF('G15'!A$13:A$17,A12,'G15'!V$13:V$17)+SUMIF('G15'!A$22:A$26,A12,'G15'!V$22:V$26))</f>
        <v/>
      </c>
    </row>
    <row r="13" spans="1:18" x14ac:dyDescent="0.25">
      <c r="A13" s="42" t="s">
        <v>25</v>
      </c>
      <c r="B13" s="35" t="str">
        <f t="shared" si="0"/>
        <v/>
      </c>
      <c r="C13" s="46" t="str">
        <f t="shared" si="1"/>
        <v/>
      </c>
      <c r="D13" s="44" t="str">
        <f>IF((COUNTIF('G1'!A$4:A$8,A13)+COUNTIF('G1'!A$13:A$17,A13)+COUNTIF('G1'!A$22:A$26,A13))=0,"",SUMIF('G1'!A$4:A$8,A13,'G1'!V$4:V$8)+SUMIF('G1'!A$13:A$17,A13,'G1'!V$13:V$17)+SUMIF('G1'!A$22:A$26,A13,'G1'!V$22:V$26))</f>
        <v/>
      </c>
      <c r="E13" s="36" t="str">
        <f>IF((COUNTIF('G2'!A$4:A$8,A13)+COUNTIF('G2'!A$13:A$17,A13)+COUNTIF('G2'!A$22:A$26,A13))=0,"",SUMIF('G2'!A$4:A$8,A13,'G2'!V$4:V$8)+SUMIF('G2'!A$13:A$17,A13,'G2'!V$13:V$17)+SUMIF('G2'!A$22:A$26,A13,'G2'!V$22:V$26))</f>
        <v/>
      </c>
      <c r="F13" s="36" t="str">
        <f>IF((COUNTIF('G3'!A$4:A$8,A13)+COUNTIF('G3'!A$13:A$17,A13)+COUNTIF('G3'!A$22:A$26,A13))=0,"",SUMIF('G3'!A$4:A$8,A13,'G3'!V$4:V$8)+SUMIF('G3'!A$13:A$17,A13,'G3'!V$13:V$17)+SUMIF('G3'!A$22:A$26,A13,'G3'!V$22:V$26))</f>
        <v/>
      </c>
      <c r="G13" s="36" t="str">
        <f>IF((COUNTIF('G4'!A$4:A$8,A13)+COUNTIF('G4'!A$13:A$17,A13)+COUNTIF('G4'!A$22:A$26,A13))=0,"",SUMIF('G4'!A$4:A$8,A13,'G4'!V$4:V$8)+SUMIF('G4'!A$13:A$17,A13,'G4'!V$13:V$17)+SUMIF('G4'!A$22:A$26,A13,'G4'!V$22:V$26))</f>
        <v/>
      </c>
      <c r="H13" s="37" t="str">
        <f>IF((COUNTIF('G5'!A$4:A$8,A13)+COUNTIF('G5'!A$13:A$17,A13)+COUNTIF('G5'!A$22:A$26,A13))=0,"",SUMIF('G5'!A$4:A$8,A13,'G5'!V$4:V$8)+SUMIF('G5'!A$13:A$17,A13,'G5'!V$13:V$17)+SUMIF('G5'!A$22:A$26,A13,'G5'!V$22:V$26))</f>
        <v/>
      </c>
      <c r="I13" s="37" t="str">
        <f>IF((COUNTIF('G6'!A$4:A$8,A13)+COUNTIF('G6'!A$13:A$17,A13)+COUNTIF('G6'!A$22:A$26,A13))=0,"",SUMIF('G6'!A$4:A$8,A13,'G6'!V$4:V$8)+SUMIF('G6'!A$13:A$17,A13,'G6'!V$13:V$17)+SUMIF('G6'!A$22:A$26,A13,'G6'!V$22:V$26))</f>
        <v/>
      </c>
      <c r="J13" s="37" t="str">
        <f>IF((COUNTIF('G7'!A$4:A$8,A13)+COUNTIF('G7'!A$13:A$17,A13)+COUNTIF('G7'!A$22:A$26,A13))=0,"",SUMIF('G7'!A$4:A$8,A13,'G7'!V$4:V$8)+SUMIF('G7'!A$13:A$17,A13,'G7'!V$13:V$17)+SUMIF('G7'!A$22:A$26,A13,'G7'!V$22:V$26))</f>
        <v/>
      </c>
      <c r="K13" s="37" t="str">
        <f>IF((COUNTIF('G8'!A$4:A$8,A13)+COUNTIF('G8'!A$13:A$17,A13)+COUNTIF('G8'!A$22:A$26,A13))=0,"",SUMIF('G8'!A$4:A$8,A13,'G8'!V$4:V$8)+SUMIF('G8'!A$13:A$17,A13,'G8'!V$13:V$17)+SUMIF('G8'!A$22:A$26,A13,'G8'!V$22:V$26))</f>
        <v/>
      </c>
      <c r="L13" s="37" t="str">
        <f>IF((COUNTIF('G9'!A$4:A$8,A13)+COUNTIF('G9'!A$13:A$17,A13)+COUNTIF('G9'!A$22:A$26,A13))=0,"",SUMIF('G9'!A$4:A$8,A13,'G9'!V$4:V$8)+SUMIF('G9'!A$13:A$17,A13,'G9'!V$13:V$17)+SUMIF('G9'!A$22:A$26,A13,'G9'!V$22:V$26))</f>
        <v/>
      </c>
      <c r="M13" s="37" t="str">
        <f>IF((COUNTIF('G10'!A$4:A$8,A13)+COUNTIF('G10'!A$13:A$17,A13)+COUNTIF('G10'!A$22:A$26,A13))=0,"",SUMIF('G10'!A$4:A$8,A13,'G10'!V$4:V$8)+SUMIF('G10'!A$13:A$17,A13,'G10'!V$13:V$17)+SUMIF('G10'!A$22:A$26,A13,'G10'!V$22:V$26))</f>
        <v/>
      </c>
      <c r="N13" s="37" t="str">
        <f>IF((COUNTIF('G11'!A$4:A$8,A13)+COUNTIF('G11'!A$13:A$17,A13)+COUNTIF('G11'!A$22:A$26,A13))=0,"",SUMIF('G11'!A$4:A$8,A13,'G11'!V$4:V$8)+SUMIF('G11'!A$13:A$17,A13,'G11'!V$13:V$17)+SUMIF('G11'!A$22:A$26,A13,'G11'!V$22:V$26))</f>
        <v/>
      </c>
      <c r="O13" s="37" t="str">
        <f>IF((COUNTIF('G12'!A$4:A$8,A13)+COUNTIF('G12'!A$13:A$17,A13)+COUNTIF('G12'!A$22:A$26,A13))=0,"",SUMIF('G12'!A$4:A$8,A13,'G12'!V$4:V$8)+SUMIF('G12'!A$13:A$17,A13,'G12'!V$13:V$17)+SUMIF('G12'!A$22:A$26,A13,'G12'!V$22:V$26))</f>
        <v/>
      </c>
      <c r="P13" s="37" t="str">
        <f>IF((COUNTIF('G13'!A$4:A$8,A13)+COUNTIF('G13'!A$13:A$17,A13)+COUNTIF('G13'!A$22:A$26,A13))=0,"",SUMIF('G13'!A$4:A$8,A13,'G13'!V$4:V$8)+SUMIF('G13'!A$13:A$17,A13,'G13'!V$13:V$17)+SUMIF('G13'!A$22:A$26,A13,'G13'!V$22:V$26))</f>
        <v/>
      </c>
      <c r="Q13" s="37" t="str">
        <f>IF((COUNTIF('G14'!A$4:A$8,A13)+COUNTIF('G14'!A$13:A$17,A13)+COUNTIF('G14'!A$22:A$26,A13))=0,"",SUMIF('G14'!A$4:A$8,A13,'G14'!V$4:V$8)+SUMIF('G14'!A$13:A$17,A13,'G14'!V$13:V$17)+SUMIF('G14'!A$22:A$26,A13,'G14'!V$22:V$26))</f>
        <v/>
      </c>
      <c r="R13" s="37" t="str">
        <f>IF((COUNTIF('G15'!A$4:A$8,A13)+COUNTIF('G15'!A$13:A$17,A13)+COUNTIF('G15'!A$22:A$26,A13))=0,"",SUMIF('G15'!A$4:A$8,A13,'G15'!V$4:V$8)+SUMIF('G15'!A$13:A$17,A13,'G15'!V$13:V$17)+SUMIF('G15'!A$22:A$26,A13,'G15'!V$22:V$26))</f>
        <v/>
      </c>
    </row>
    <row r="14" spans="1:18" x14ac:dyDescent="0.25">
      <c r="A14" s="42" t="s">
        <v>26</v>
      </c>
      <c r="B14" s="35" t="str">
        <f t="shared" si="0"/>
        <v/>
      </c>
      <c r="C14" s="46" t="str">
        <f t="shared" si="1"/>
        <v/>
      </c>
      <c r="D14" s="44" t="str">
        <f>IF((COUNTIF('G1'!A$4:A$8,A14)+COUNTIF('G1'!A$13:A$17,A14)+COUNTIF('G1'!A$22:A$26,A14))=0,"",SUMIF('G1'!A$4:A$8,A14,'G1'!V$4:V$8)+SUMIF('G1'!A$13:A$17,A14,'G1'!V$13:V$17)+SUMIF('G1'!A$22:A$26,A14,'G1'!V$22:V$26))</f>
        <v/>
      </c>
      <c r="E14" s="36" t="str">
        <f>IF((COUNTIF('G2'!A$4:A$8,A14)+COUNTIF('G2'!A$13:A$17,A14)+COUNTIF('G2'!A$22:A$26,A14))=0,"",SUMIF('G2'!A$4:A$8,A14,'G2'!V$4:V$8)+SUMIF('G2'!A$13:A$17,A14,'G2'!V$13:V$17)+SUMIF('G2'!A$22:A$26,A14,'G2'!V$22:V$26))</f>
        <v/>
      </c>
      <c r="F14" s="36" t="str">
        <f>IF((COUNTIF('G3'!A$4:A$8,A14)+COUNTIF('G3'!A$13:A$17,A14)+COUNTIF('G3'!A$22:A$26,A14))=0,"",SUMIF('G3'!A$4:A$8,A14,'G3'!V$4:V$8)+SUMIF('G3'!A$13:A$17,A14,'G3'!V$13:V$17)+SUMIF('G3'!A$22:A$26,A14,'G3'!V$22:V$26))</f>
        <v/>
      </c>
      <c r="G14" s="36" t="str">
        <f>IF((COUNTIF('G4'!A$4:A$8,A14)+COUNTIF('G4'!A$13:A$17,A14)+COUNTIF('G4'!A$22:A$26,A14))=0,"",SUMIF('G4'!A$4:A$8,A14,'G4'!V$4:V$8)+SUMIF('G4'!A$13:A$17,A14,'G4'!V$13:V$17)+SUMIF('G4'!A$22:A$26,A14,'G4'!V$22:V$26))</f>
        <v/>
      </c>
      <c r="H14" s="37" t="str">
        <f>IF((COUNTIF('G5'!A$4:A$8,A14)+COUNTIF('G5'!A$13:A$17,A14)+COUNTIF('G5'!A$22:A$26,A14))=0,"",SUMIF('G5'!A$4:A$8,A14,'G5'!V$4:V$8)+SUMIF('G5'!A$13:A$17,A14,'G5'!V$13:V$17)+SUMIF('G5'!A$22:A$26,A14,'G5'!V$22:V$26))</f>
        <v/>
      </c>
      <c r="I14" s="37" t="str">
        <f>IF((COUNTIF('G6'!A$4:A$8,A14)+COUNTIF('G6'!A$13:A$17,A14)+COUNTIF('G6'!A$22:A$26,A14))=0,"",SUMIF('G6'!A$4:A$8,A14,'G6'!V$4:V$8)+SUMIF('G6'!A$13:A$17,A14,'G6'!V$13:V$17)+SUMIF('G6'!A$22:A$26,A14,'G6'!V$22:V$26))</f>
        <v/>
      </c>
      <c r="J14" s="37" t="str">
        <f>IF((COUNTIF('G7'!A$4:A$8,A14)+COUNTIF('G7'!A$13:A$17,A14)+COUNTIF('G7'!A$22:A$26,A14))=0,"",SUMIF('G7'!A$4:A$8,A14,'G7'!V$4:V$8)+SUMIF('G7'!A$13:A$17,A14,'G7'!V$13:V$17)+SUMIF('G7'!A$22:A$26,A14,'G7'!V$22:V$26))</f>
        <v/>
      </c>
      <c r="K14" s="37" t="str">
        <f>IF((COUNTIF('G8'!A$4:A$8,A14)+COUNTIF('G8'!A$13:A$17,A14)+COUNTIF('G8'!A$22:A$26,A14))=0,"",SUMIF('G8'!A$4:A$8,A14,'G8'!V$4:V$8)+SUMIF('G8'!A$13:A$17,A14,'G8'!V$13:V$17)+SUMIF('G8'!A$22:A$26,A14,'G8'!V$22:V$26))</f>
        <v/>
      </c>
      <c r="L14" s="37" t="str">
        <f>IF((COUNTIF('G9'!A$4:A$8,A14)+COUNTIF('G9'!A$13:A$17,A14)+COUNTIF('G9'!A$22:A$26,A14))=0,"",SUMIF('G9'!A$4:A$8,A14,'G9'!V$4:V$8)+SUMIF('G9'!A$13:A$17,A14,'G9'!V$13:V$17)+SUMIF('G9'!A$22:A$26,A14,'G9'!V$22:V$26))</f>
        <v/>
      </c>
      <c r="M14" s="37" t="str">
        <f>IF((COUNTIF('G10'!A$4:A$8,A14)+COUNTIF('G10'!A$13:A$17,A14)+COUNTIF('G10'!A$22:A$26,A14))=0,"",SUMIF('G10'!A$4:A$8,A14,'G10'!V$4:V$8)+SUMIF('G10'!A$13:A$17,A14,'G10'!V$13:V$17)+SUMIF('G10'!A$22:A$26,A14,'G10'!V$22:V$26))</f>
        <v/>
      </c>
      <c r="N14" s="37" t="str">
        <f>IF((COUNTIF('G11'!A$4:A$8,A14)+COUNTIF('G11'!A$13:A$17,A14)+COUNTIF('G11'!A$22:A$26,A14))=0,"",SUMIF('G11'!A$4:A$8,A14,'G11'!V$4:V$8)+SUMIF('G11'!A$13:A$17,A14,'G11'!V$13:V$17)+SUMIF('G11'!A$22:A$26,A14,'G11'!V$22:V$26))</f>
        <v/>
      </c>
      <c r="O14" s="37" t="str">
        <f>IF((COUNTIF('G12'!A$4:A$8,A14)+COUNTIF('G12'!A$13:A$17,A14)+COUNTIF('G12'!A$22:A$26,A14))=0,"",SUMIF('G12'!A$4:A$8,A14,'G12'!V$4:V$8)+SUMIF('G12'!A$13:A$17,A14,'G12'!V$13:V$17)+SUMIF('G12'!A$22:A$26,A14,'G12'!V$22:V$26))</f>
        <v/>
      </c>
      <c r="P14" s="37" t="str">
        <f>IF((COUNTIF('G13'!A$4:A$8,A14)+COUNTIF('G13'!A$13:A$17,A14)+COUNTIF('G13'!A$22:A$26,A14))=0,"",SUMIF('G13'!A$4:A$8,A14,'G13'!V$4:V$8)+SUMIF('G13'!A$13:A$17,A14,'G13'!V$13:V$17)+SUMIF('G13'!A$22:A$26,A14,'G13'!V$22:V$26))</f>
        <v/>
      </c>
      <c r="Q14" s="37" t="str">
        <f>IF((COUNTIF('G14'!A$4:A$8,A14)+COUNTIF('G14'!A$13:A$17,A14)+COUNTIF('G14'!A$22:A$26,A14))=0,"",SUMIF('G14'!A$4:A$8,A14,'G14'!V$4:V$8)+SUMIF('G14'!A$13:A$17,A14,'G14'!V$13:V$17)+SUMIF('G14'!A$22:A$26,A14,'G14'!V$22:V$26))</f>
        <v/>
      </c>
      <c r="R14" s="37" t="str">
        <f>IF((COUNTIF('G15'!A$4:A$8,A14)+COUNTIF('G15'!A$13:A$17,A14)+COUNTIF('G15'!A$22:A$26,A14))=0,"",SUMIF('G15'!A$4:A$8,A14,'G15'!V$4:V$8)+SUMIF('G15'!A$13:A$17,A14,'G15'!V$13:V$17)+SUMIF('G15'!A$22:A$26,A14,'G15'!V$22:V$26))</f>
        <v/>
      </c>
    </row>
    <row r="15" spans="1:18" x14ac:dyDescent="0.25">
      <c r="A15" s="42" t="s">
        <v>27</v>
      </c>
      <c r="B15" s="35" t="str">
        <f t="shared" si="0"/>
        <v/>
      </c>
      <c r="C15" s="46" t="str">
        <f t="shared" si="1"/>
        <v/>
      </c>
      <c r="D15" s="44" t="str">
        <f>IF((COUNTIF('G1'!A$4:A$8,A15)+COUNTIF('G1'!A$13:A$17,A15)+COUNTIF('G1'!A$22:A$26,A15))=0,"",SUMIF('G1'!A$4:A$8,A15,'G1'!V$4:V$8)+SUMIF('G1'!A$13:A$17,A15,'G1'!V$13:V$17)+SUMIF('G1'!A$22:A$26,A15,'G1'!V$22:V$26))</f>
        <v/>
      </c>
      <c r="E15" s="36" t="str">
        <f>IF((COUNTIF('G2'!A$4:A$8,A15)+COUNTIF('G2'!A$13:A$17,A15)+COUNTIF('G2'!A$22:A$26,A15))=0,"",SUMIF('G2'!A$4:A$8,A15,'G2'!V$4:V$8)+SUMIF('G2'!A$13:A$17,A15,'G2'!V$13:V$17)+SUMIF('G2'!A$22:A$26,A15,'G2'!V$22:V$26))</f>
        <v/>
      </c>
      <c r="F15" s="36" t="str">
        <f>IF((COUNTIF('G3'!A$4:A$8,A15)+COUNTIF('G3'!A$13:A$17,A15)+COUNTIF('G3'!A$22:A$26,A15))=0,"",SUMIF('G3'!A$4:A$8,A15,'G3'!V$4:V$8)+SUMIF('G3'!A$13:A$17,A15,'G3'!V$13:V$17)+SUMIF('G3'!A$22:A$26,A15,'G3'!V$22:V$26))</f>
        <v/>
      </c>
      <c r="G15" s="36" t="str">
        <f>IF((COUNTIF('G4'!A$4:A$8,A15)+COUNTIF('G4'!A$13:A$17,A15)+COUNTIF('G4'!A$22:A$26,A15))=0,"",SUMIF('G4'!A$4:A$8,A15,'G4'!V$4:V$8)+SUMIF('G4'!A$13:A$17,A15,'G4'!V$13:V$17)+SUMIF('G4'!A$22:A$26,A15,'G4'!V$22:V$26))</f>
        <v/>
      </c>
      <c r="H15" s="37" t="str">
        <f>IF((COUNTIF('G5'!A$4:A$8,A15)+COUNTIF('G5'!A$13:A$17,A15)+COUNTIF('G5'!A$22:A$26,A15))=0,"",SUMIF('G5'!A$4:A$8,A15,'G5'!V$4:V$8)+SUMIF('G5'!A$13:A$17,A15,'G5'!V$13:V$17)+SUMIF('G5'!A$22:A$26,A15,'G5'!V$22:V$26))</f>
        <v/>
      </c>
      <c r="I15" s="37" t="str">
        <f>IF((COUNTIF('G6'!A$4:A$8,A15)+COUNTIF('G6'!A$13:A$17,A15)+COUNTIF('G6'!A$22:A$26,A15))=0,"",SUMIF('G6'!A$4:A$8,A15,'G6'!V$4:V$8)+SUMIF('G6'!A$13:A$17,A15,'G6'!V$13:V$17)+SUMIF('G6'!A$22:A$26,A15,'G6'!V$22:V$26))</f>
        <v/>
      </c>
      <c r="J15" s="37" t="str">
        <f>IF((COUNTIF('G7'!A$4:A$8,A15)+COUNTIF('G7'!A$13:A$17,A15)+COUNTIF('G7'!A$22:A$26,A15))=0,"",SUMIF('G7'!A$4:A$8,A15,'G7'!V$4:V$8)+SUMIF('G7'!A$13:A$17,A15,'G7'!V$13:V$17)+SUMIF('G7'!A$22:A$26,A15,'G7'!V$22:V$26))</f>
        <v/>
      </c>
      <c r="K15" s="37" t="str">
        <f>IF((COUNTIF('G8'!A$4:A$8,A15)+COUNTIF('G8'!A$13:A$17,A15)+COUNTIF('G8'!A$22:A$26,A15))=0,"",SUMIF('G8'!A$4:A$8,A15,'G8'!V$4:V$8)+SUMIF('G8'!A$13:A$17,A15,'G8'!V$13:V$17)+SUMIF('G8'!A$22:A$26,A15,'G8'!V$22:V$26))</f>
        <v/>
      </c>
      <c r="L15" s="37" t="str">
        <f>IF((COUNTIF('G9'!A$4:A$8,A15)+COUNTIF('G9'!A$13:A$17,A15)+COUNTIF('G9'!A$22:A$26,A15))=0,"",SUMIF('G9'!A$4:A$8,A15,'G9'!V$4:V$8)+SUMIF('G9'!A$13:A$17,A15,'G9'!V$13:V$17)+SUMIF('G9'!A$22:A$26,A15,'G9'!V$22:V$26))</f>
        <v/>
      </c>
      <c r="M15" s="37" t="str">
        <f>IF((COUNTIF('G10'!A$4:A$8,A15)+COUNTIF('G10'!A$13:A$17,A15)+COUNTIF('G10'!A$22:A$26,A15))=0,"",SUMIF('G10'!A$4:A$8,A15,'G10'!V$4:V$8)+SUMIF('G10'!A$13:A$17,A15,'G10'!V$13:V$17)+SUMIF('G10'!A$22:A$26,A15,'G10'!V$22:V$26))</f>
        <v/>
      </c>
      <c r="N15" s="37" t="str">
        <f>IF((COUNTIF('G11'!A$4:A$8,A15)+COUNTIF('G11'!A$13:A$17,A15)+COUNTIF('G11'!A$22:A$26,A15))=0,"",SUMIF('G11'!A$4:A$8,A15,'G11'!V$4:V$8)+SUMIF('G11'!A$13:A$17,A15,'G11'!V$13:V$17)+SUMIF('G11'!A$22:A$26,A15,'G11'!V$22:V$26))</f>
        <v/>
      </c>
      <c r="O15" s="37" t="str">
        <f>IF((COUNTIF('G12'!A$4:A$8,A15)+COUNTIF('G12'!A$13:A$17,A15)+COUNTIF('G12'!A$22:A$26,A15))=0,"",SUMIF('G12'!A$4:A$8,A15,'G12'!V$4:V$8)+SUMIF('G12'!A$13:A$17,A15,'G12'!V$13:V$17)+SUMIF('G12'!A$22:A$26,A15,'G12'!V$22:V$26))</f>
        <v/>
      </c>
      <c r="P15" s="37" t="str">
        <f>IF((COUNTIF('G13'!A$4:A$8,A15)+COUNTIF('G13'!A$13:A$17,A15)+COUNTIF('G13'!A$22:A$26,A15))=0,"",SUMIF('G13'!A$4:A$8,A15,'G13'!V$4:V$8)+SUMIF('G13'!A$13:A$17,A15,'G13'!V$13:V$17)+SUMIF('G13'!A$22:A$26,A15,'G13'!V$22:V$26))</f>
        <v/>
      </c>
      <c r="Q15" s="37" t="str">
        <f>IF((COUNTIF('G14'!A$4:A$8,A15)+COUNTIF('G14'!A$13:A$17,A15)+COUNTIF('G14'!A$22:A$26,A15))=0,"",SUMIF('G14'!A$4:A$8,A15,'G14'!V$4:V$8)+SUMIF('G14'!A$13:A$17,A15,'G14'!V$13:V$17)+SUMIF('G14'!A$22:A$26,A15,'G14'!V$22:V$26))</f>
        <v/>
      </c>
      <c r="R15" s="37" t="str">
        <f>IF((COUNTIF('G15'!A$4:A$8,A15)+COUNTIF('G15'!A$13:A$17,A15)+COUNTIF('G15'!A$22:A$26,A15))=0,"",SUMIF('G15'!A$4:A$8,A15,'G15'!V$4:V$8)+SUMIF('G15'!A$13:A$17,A15,'G15'!V$13:V$17)+SUMIF('G15'!A$22:A$26,A15,'G15'!V$22:V$26))</f>
        <v/>
      </c>
    </row>
    <row r="16" spans="1:18" x14ac:dyDescent="0.25">
      <c r="A16" s="42" t="s">
        <v>28</v>
      </c>
      <c r="B16" s="35" t="str">
        <f t="shared" si="0"/>
        <v/>
      </c>
      <c r="C16" s="46" t="str">
        <f t="shared" si="1"/>
        <v/>
      </c>
      <c r="D16" s="44" t="str">
        <f>IF((COUNTIF('G1'!A$4:A$8,A16)+COUNTIF('G1'!A$13:A$17,A16)+COUNTIF('G1'!A$22:A$26,A16))=0,"",SUMIF('G1'!A$4:A$8,A16,'G1'!V$4:V$8)+SUMIF('G1'!A$13:A$17,A16,'G1'!V$13:V$17)+SUMIF('G1'!A$22:A$26,A16,'G1'!V$22:V$26))</f>
        <v/>
      </c>
      <c r="E16" s="36" t="str">
        <f>IF((COUNTIF('G2'!A$4:A$8,A16)+COUNTIF('G2'!A$13:A$17,A16)+COUNTIF('G2'!A$22:A$26,A16))=0,"",SUMIF('G2'!A$4:A$8,A16,'G2'!V$4:V$8)+SUMIF('G2'!A$13:A$17,A16,'G2'!V$13:V$17)+SUMIF('G2'!A$22:A$26,A16,'G2'!V$22:V$26))</f>
        <v/>
      </c>
      <c r="F16" s="36" t="str">
        <f>IF((COUNTIF('G3'!A$4:A$8,A16)+COUNTIF('G3'!A$13:A$17,A16)+COUNTIF('G3'!A$22:A$26,A16))=0,"",SUMIF('G3'!A$4:A$8,A16,'G3'!V$4:V$8)+SUMIF('G3'!A$13:A$17,A16,'G3'!V$13:V$17)+SUMIF('G3'!A$22:A$26,A16,'G3'!V$22:V$26))</f>
        <v/>
      </c>
      <c r="G16" s="36" t="str">
        <f>IF((COUNTIF('G4'!A$4:A$8,A16)+COUNTIF('G4'!A$13:A$17,A16)+COUNTIF('G4'!A$22:A$26,A16))=0,"",SUMIF('G4'!A$4:A$8,A16,'G4'!V$4:V$8)+SUMIF('G4'!A$13:A$17,A16,'G4'!V$13:V$17)+SUMIF('G4'!A$22:A$26,A16,'G4'!V$22:V$26))</f>
        <v/>
      </c>
      <c r="H16" s="37" t="str">
        <f>IF((COUNTIF('G5'!A$4:A$8,A16)+COUNTIF('G5'!A$13:A$17,A16)+COUNTIF('G5'!A$22:A$26,A16))=0,"",SUMIF('G5'!A$4:A$8,A16,'G5'!V$4:V$8)+SUMIF('G5'!A$13:A$17,A16,'G5'!V$13:V$17)+SUMIF('G5'!A$22:A$26,A16,'G5'!V$22:V$26))</f>
        <v/>
      </c>
      <c r="I16" s="37" t="str">
        <f>IF((COUNTIF('G6'!A$4:A$8,A16)+COUNTIF('G6'!A$13:A$17,A16)+COUNTIF('G6'!A$22:A$26,A16))=0,"",SUMIF('G6'!A$4:A$8,A16,'G6'!V$4:V$8)+SUMIF('G6'!A$13:A$17,A16,'G6'!V$13:V$17)+SUMIF('G6'!A$22:A$26,A16,'G6'!V$22:V$26))</f>
        <v/>
      </c>
      <c r="J16" s="37" t="str">
        <f>IF((COUNTIF('G7'!A$4:A$8,A16)+COUNTIF('G7'!A$13:A$17,A16)+COUNTIF('G7'!A$22:A$26,A16))=0,"",SUMIF('G7'!A$4:A$8,A16,'G7'!V$4:V$8)+SUMIF('G7'!A$13:A$17,A16,'G7'!V$13:V$17)+SUMIF('G7'!A$22:A$26,A16,'G7'!V$22:V$26))</f>
        <v/>
      </c>
      <c r="K16" s="37" t="str">
        <f>IF((COUNTIF('G8'!A$4:A$8,A16)+COUNTIF('G8'!A$13:A$17,A16)+COUNTIF('G8'!A$22:A$26,A16))=0,"",SUMIF('G8'!A$4:A$8,A16,'G8'!V$4:V$8)+SUMIF('G8'!A$13:A$17,A16,'G8'!V$13:V$17)+SUMIF('G8'!A$22:A$26,A16,'G8'!V$22:V$26))</f>
        <v/>
      </c>
      <c r="L16" s="37" t="str">
        <f>IF((COUNTIF('G9'!A$4:A$8,A16)+COUNTIF('G9'!A$13:A$17,A16)+COUNTIF('G9'!A$22:A$26,A16))=0,"",SUMIF('G9'!A$4:A$8,A16,'G9'!V$4:V$8)+SUMIF('G9'!A$13:A$17,A16,'G9'!V$13:V$17)+SUMIF('G9'!A$22:A$26,A16,'G9'!V$22:V$26))</f>
        <v/>
      </c>
      <c r="M16" s="37" t="str">
        <f>IF((COUNTIF('G10'!A$4:A$8,A16)+COUNTIF('G10'!A$13:A$17,A16)+COUNTIF('G10'!A$22:A$26,A16))=0,"",SUMIF('G10'!A$4:A$8,A16,'G10'!V$4:V$8)+SUMIF('G10'!A$13:A$17,A16,'G10'!V$13:V$17)+SUMIF('G10'!A$22:A$26,A16,'G10'!V$22:V$26))</f>
        <v/>
      </c>
      <c r="N16" s="37" t="str">
        <f>IF((COUNTIF('G11'!A$4:A$8,A16)+COUNTIF('G11'!A$13:A$17,A16)+COUNTIF('G11'!A$22:A$26,A16))=0,"",SUMIF('G11'!A$4:A$8,A16,'G11'!V$4:V$8)+SUMIF('G11'!A$13:A$17,A16,'G11'!V$13:V$17)+SUMIF('G11'!A$22:A$26,A16,'G11'!V$22:V$26))</f>
        <v/>
      </c>
      <c r="O16" s="37" t="str">
        <f>IF((COUNTIF('G12'!A$4:A$8,A16)+COUNTIF('G12'!A$13:A$17,A16)+COUNTIF('G12'!A$22:A$26,A16))=0,"",SUMIF('G12'!A$4:A$8,A16,'G12'!V$4:V$8)+SUMIF('G12'!A$13:A$17,A16,'G12'!V$13:V$17)+SUMIF('G12'!A$22:A$26,A16,'G12'!V$22:V$26))</f>
        <v/>
      </c>
      <c r="P16" s="37" t="str">
        <f>IF((COUNTIF('G13'!A$4:A$8,A16)+COUNTIF('G13'!A$13:A$17,A16)+COUNTIF('G13'!A$22:A$26,A16))=0,"",SUMIF('G13'!A$4:A$8,A16,'G13'!V$4:V$8)+SUMIF('G13'!A$13:A$17,A16,'G13'!V$13:V$17)+SUMIF('G13'!A$22:A$26,A16,'G13'!V$22:V$26))</f>
        <v/>
      </c>
      <c r="Q16" s="37" t="str">
        <f>IF((COUNTIF('G14'!A$4:A$8,A16)+COUNTIF('G14'!A$13:A$17,A16)+COUNTIF('G14'!A$22:A$26,A16))=0,"",SUMIF('G14'!A$4:A$8,A16,'G14'!V$4:V$8)+SUMIF('G14'!A$13:A$17,A16,'G14'!V$13:V$17)+SUMIF('G14'!A$22:A$26,A16,'G14'!V$22:V$26))</f>
        <v/>
      </c>
      <c r="R16" s="37" t="str">
        <f>IF((COUNTIF('G15'!A$4:A$8,A16)+COUNTIF('G15'!A$13:A$17,A16)+COUNTIF('G15'!A$22:A$26,A16))=0,"",SUMIF('G15'!A$4:A$8,A16,'G15'!V$4:V$8)+SUMIF('G15'!A$13:A$17,A16,'G15'!V$13:V$17)+SUMIF('G15'!A$22:A$26,A16,'G15'!V$22:V$26))</f>
        <v/>
      </c>
    </row>
    <row r="17" spans="1:18" ht="15.75" thickBot="1" x14ac:dyDescent="0.3">
      <c r="A17" s="42" t="s">
        <v>29</v>
      </c>
      <c r="B17" s="38" t="str">
        <f t="shared" si="0"/>
        <v/>
      </c>
      <c r="C17" s="47" t="str">
        <f t="shared" si="1"/>
        <v/>
      </c>
      <c r="D17" s="44" t="str">
        <f>IF((COUNTIF('G1'!A$4:A$8,A17)+COUNTIF('G1'!A$13:A$17,A17)+COUNTIF('G1'!A$22:A$26,A17))=0,"",SUMIF('G1'!A$4:A$8,A17,'G1'!V$4:V$8)+SUMIF('G1'!A$13:A$17,A17,'G1'!V$13:V$17)+SUMIF('G1'!A$22:A$26,A17,'G1'!V$22:V$26))</f>
        <v/>
      </c>
      <c r="E17" s="36" t="str">
        <f>IF((COUNTIF('G2'!A$4:A$8,A17)+COUNTIF('G2'!A$13:A$17,A17)+COUNTIF('G2'!A$22:A$26,A17))=0,"",SUMIF('G2'!A$4:A$8,A17,'G2'!V$4:V$8)+SUMIF('G2'!A$13:A$17,A17,'G2'!V$13:V$17)+SUMIF('G2'!A$22:A$26,A17,'G2'!V$22:V$26))</f>
        <v/>
      </c>
      <c r="F17" s="36" t="str">
        <f>IF((COUNTIF('G3'!A$4:A$8,A17)+COUNTIF('G3'!A$13:A$17,A17)+COUNTIF('G3'!A$22:A$26,A17))=0,"",SUMIF('G3'!A$4:A$8,A17,'G3'!V$4:V$8)+SUMIF('G3'!A$13:A$17,A17,'G3'!V$13:V$17)+SUMIF('G3'!A$22:A$26,A17,'G3'!V$22:V$26))</f>
        <v/>
      </c>
      <c r="G17" s="36" t="str">
        <f>IF((COUNTIF('G4'!A$4:A$8,A17)+COUNTIF('G4'!A$13:A$17,A17)+COUNTIF('G4'!A$22:A$26,A17))=0,"",SUMIF('G4'!A$4:A$8,A17,'G4'!V$4:V$8)+SUMIF('G4'!A$13:A$17,A17,'G4'!V$13:V$17)+SUMIF('G4'!A$22:A$26,A17,'G4'!V$22:V$26))</f>
        <v/>
      </c>
      <c r="H17" s="37" t="str">
        <f>IF((COUNTIF('G5'!A$4:A$8,A17)+COUNTIF('G5'!A$13:A$17,A17)+COUNTIF('G5'!A$22:A$26,A17))=0,"",SUMIF('G5'!A$4:A$8,A17,'G5'!V$4:V$8)+SUMIF('G5'!A$13:A$17,A17,'G5'!V$13:V$17)+SUMIF('G5'!A$22:A$26,A17,'G5'!V$22:V$26))</f>
        <v/>
      </c>
      <c r="I17" s="37" t="str">
        <f>IF((COUNTIF('G6'!A$4:A$8,A17)+COUNTIF('G6'!A$13:A$17,A17)+COUNTIF('G6'!A$22:A$26,A17))=0,"",SUMIF('G6'!A$4:A$8,A17,'G6'!V$4:V$8)+SUMIF('G6'!A$13:A$17,A17,'G6'!V$13:V$17)+SUMIF('G6'!A$22:A$26,A17,'G6'!V$22:V$26))</f>
        <v/>
      </c>
      <c r="J17" s="37" t="str">
        <f>IF((COUNTIF('G7'!A$4:A$8,A17)+COUNTIF('G7'!A$13:A$17,A17)+COUNTIF('G7'!A$22:A$26,A17))=0,"",SUMIF('G7'!A$4:A$8,A17,'G7'!V$4:V$8)+SUMIF('G7'!A$13:A$17,A17,'G7'!V$13:V$17)+SUMIF('G7'!A$22:A$26,A17,'G7'!V$22:V$26))</f>
        <v/>
      </c>
      <c r="K17" s="37" t="str">
        <f>IF((COUNTIF('G8'!A$4:A$8,A17)+COUNTIF('G8'!A$13:A$17,A17)+COUNTIF('G8'!A$22:A$26,A17))=0,"",SUMIF('G8'!A$4:A$8,A17,'G8'!V$4:V$8)+SUMIF('G8'!A$13:A$17,A17,'G8'!V$13:V$17)+SUMIF('G8'!A$22:A$26,A17,'G8'!V$22:V$26))</f>
        <v/>
      </c>
      <c r="L17" s="37" t="str">
        <f>IF((COUNTIF('G9'!A$4:A$8,A17)+COUNTIF('G9'!A$13:A$17,A17)+COUNTIF('G9'!A$22:A$26,A17))=0,"",SUMIF('G9'!A$4:A$8,A17,'G9'!V$4:V$8)+SUMIF('G9'!A$13:A$17,A17,'G9'!V$13:V$17)+SUMIF('G9'!A$22:A$26,A17,'G9'!V$22:V$26))</f>
        <v/>
      </c>
      <c r="M17" s="37" t="str">
        <f>IF((COUNTIF('G10'!A$4:A$8,A17)+COUNTIF('G10'!A$13:A$17,A17)+COUNTIF('G10'!A$22:A$26,A17))=0,"",SUMIF('G10'!A$4:A$8,A17,'G10'!V$4:V$8)+SUMIF('G10'!A$13:A$17,A17,'G10'!V$13:V$17)+SUMIF('G10'!A$22:A$26,A17,'G10'!V$22:V$26))</f>
        <v/>
      </c>
      <c r="N17" s="37" t="str">
        <f>IF((COUNTIF('G11'!A$4:A$8,A17)+COUNTIF('G11'!A$13:A$17,A17)+COUNTIF('G11'!A$22:A$26,A17))=0,"",SUMIF('G11'!A$4:A$8,A17,'G11'!V$4:V$8)+SUMIF('G11'!A$13:A$17,A17,'G11'!V$13:V$17)+SUMIF('G11'!A$22:A$26,A17,'G11'!V$22:V$26))</f>
        <v/>
      </c>
      <c r="O17" s="37" t="str">
        <f>IF((COUNTIF('G12'!A$4:A$8,A17)+COUNTIF('G12'!A$13:A$17,A17)+COUNTIF('G12'!A$22:A$26,A17))=0,"",SUMIF('G12'!A$4:A$8,A17,'G12'!V$4:V$8)+SUMIF('G12'!A$13:A$17,A17,'G12'!V$13:V$17)+SUMIF('G12'!A$22:A$26,A17,'G12'!V$22:V$26))</f>
        <v/>
      </c>
      <c r="P17" s="37" t="str">
        <f>IF((COUNTIF('G13'!A$4:A$8,A17)+COUNTIF('G13'!A$13:A$17,A17)+COUNTIF('G13'!A$22:A$26,A17))=0,"",SUMIF('G13'!A$4:A$8,A17,'G13'!V$4:V$8)+SUMIF('G13'!A$13:A$17,A17,'G13'!V$13:V$17)+SUMIF('G13'!A$22:A$26,A17,'G13'!V$22:V$26))</f>
        <v/>
      </c>
      <c r="Q17" s="37" t="str">
        <f>IF((COUNTIF('G14'!A$4:A$8,A17)+COUNTIF('G14'!A$13:A$17,A17)+COUNTIF('G14'!A$22:A$26,A17))=0,"",SUMIF('G14'!A$4:A$8,A17,'G14'!V$4:V$8)+SUMIF('G14'!A$13:A$17,A17,'G14'!V$13:V$17)+SUMIF('G14'!A$22:A$26,A17,'G14'!V$22:V$26))</f>
        <v/>
      </c>
      <c r="R17" s="37" t="str">
        <f>IF((COUNTIF('G15'!A$4:A$8,A17)+COUNTIF('G15'!A$13:A$17,A17)+COUNTIF('G15'!A$22:A$26,A17))=0,"",SUMIF('G15'!A$4:A$8,A17,'G15'!V$4:V$8)+SUMIF('G15'!A$13:A$17,A17,'G15'!V$13:V$17)+SUMIF('G15'!A$22:A$26,A17,'G15'!V$22:V$26))</f>
        <v/>
      </c>
    </row>
    <row r="19" spans="1:18" ht="15" customHeight="1" thickBot="1" x14ac:dyDescent="0.3">
      <c r="A19" s="18" t="s">
        <v>77</v>
      </c>
      <c r="D19" s="15"/>
      <c r="E19" s="15"/>
      <c r="F19" s="15"/>
      <c r="G19" s="15"/>
    </row>
    <row r="20" spans="1:18" ht="15" customHeight="1" x14ac:dyDescent="0.25">
      <c r="A20" s="15"/>
      <c r="B20" s="33" t="s">
        <v>76</v>
      </c>
      <c r="C20" s="45" t="s">
        <v>79</v>
      </c>
      <c r="D20" s="34" t="s">
        <v>30</v>
      </c>
      <c r="E20" s="34" t="s">
        <v>31</v>
      </c>
      <c r="F20" s="34" t="s">
        <v>32</v>
      </c>
      <c r="G20" s="34" t="s">
        <v>33</v>
      </c>
      <c r="H20" s="34" t="s">
        <v>34</v>
      </c>
      <c r="I20" s="34" t="s">
        <v>35</v>
      </c>
      <c r="J20" s="34" t="s">
        <v>36</v>
      </c>
      <c r="K20" s="34" t="s">
        <v>37</v>
      </c>
      <c r="L20" s="34" t="s">
        <v>38</v>
      </c>
      <c r="M20" s="34" t="s">
        <v>39</v>
      </c>
      <c r="N20" s="34" t="s">
        <v>40</v>
      </c>
      <c r="O20" s="34" t="s">
        <v>41</v>
      </c>
      <c r="P20" s="34" t="s">
        <v>42</v>
      </c>
      <c r="Q20" s="34" t="s">
        <v>43</v>
      </c>
      <c r="R20" s="34" t="s">
        <v>44</v>
      </c>
    </row>
    <row r="21" spans="1:18" ht="15" customHeight="1" x14ac:dyDescent="0.25">
      <c r="A21" s="42" t="s">
        <v>80</v>
      </c>
      <c r="B21" s="35">
        <f t="shared" ref="B21:B35" si="2">IF(COUNT(D21:R21)&gt;0,AVERAGE(D21:R21),"")</f>
        <v>0</v>
      </c>
      <c r="C21" s="46">
        <f>IF(COUNT(D21:R21)&gt;0,SUM(D21:R21),"")</f>
        <v>0</v>
      </c>
      <c r="D21" s="44">
        <f>IF('G1'!$A$3=A21,'G1'!$V$9,IF('G1'!$A$12=A21,'G1'!$V$18,IF('G1'!$A$21=A21,'G1'!$V$27,"")))</f>
        <v>0</v>
      </c>
      <c r="E21" s="36">
        <f>IF('G2'!$A$3=A21,'G2'!$V$9,IF('G2'!$A$12=A21,'G2'!$V$18,IF('G2'!$A$21=A21,'G2'!$V$27,"")))</f>
        <v>0</v>
      </c>
      <c r="F21" s="36">
        <f>IF('G3'!$A$3=A21,'G3'!$V$9,IF('G3'!$A$12=A21,'G3'!$V$18,IF('G3'!$A$21=A21,'G3'!$V$27,"")))</f>
        <v>0</v>
      </c>
      <c r="G21" s="36">
        <f>IF('G4'!$A$3=A21,'G4'!$V$9,IF('G4'!$A$12=A21,'G4'!$V$18,IF('G4'!$A$21=A21,'G4'!$V$27,"")))</f>
        <v>0</v>
      </c>
      <c r="H21" s="37">
        <f>IF('G5'!$A$3=A21,'G5'!$V$9,IF('G5'!$A$12=A21,'G5'!$V$18,IF('G5'!$A$21=A21,'G5'!$V$27,"")))</f>
        <v>0</v>
      </c>
      <c r="I21" s="37">
        <f>IF('G6'!$A$3=A21,'G6'!$V$9,IF('G6'!$A$12=A21,'G6'!$V$18,IF('G6'!$A$21=A21,'G6'!$V$27,"")))</f>
        <v>0</v>
      </c>
      <c r="J21" s="37">
        <f>IF('G7'!$A$3=A21,'G7'!$V$9,IF('G7'!$A$12=A21,'G7'!$V$18,IF('G7'!$A$21=A21,'G7'!$V$27,"")))</f>
        <v>0</v>
      </c>
      <c r="K21" s="43">
        <f>IF('G8'!$A$3=A21,'G8'!$V$9,IF('G8'!$A$12=A21,'G8'!$V$18,IF('G8'!$A$21=A21,'G8'!$V$27,"")))</f>
        <v>0</v>
      </c>
      <c r="L21" s="37">
        <f>IF('G9'!$A$3=A21,'G9'!$V$9,IF('G9'!$A$12=A21,'G9'!$V$18,IF('G9'!$A$21=A21,'G9'!$V$27,"")))</f>
        <v>0</v>
      </c>
      <c r="M21" s="37">
        <f>IF('G10'!$A$3=A21,'G10'!$V$9,IF('G10'!$A$12=A21,'G10'!$V$18,IF('G10'!$A$21=A21,'G10'!$V$27,"")))</f>
        <v>0</v>
      </c>
      <c r="N21" s="37">
        <f>IF('G11'!$A$3=A21,'G11'!$V$9,IF('G11'!$A$12=A21,'G11'!$V$18,IF('G11'!$A$21=A21,'G11'!$V$27,"")))</f>
        <v>0</v>
      </c>
      <c r="O21" s="37">
        <f>IF('G12'!$A$3=A21,'G12'!$V$9,IF('G12'!$A$12=A21,'G12'!$V$18,IF('G12'!$A$21=A21,'G12'!$V$27,"")))</f>
        <v>0</v>
      </c>
      <c r="P21" s="37">
        <f>IF('G13'!$A$3=A21,'G13'!$V$9,IF('G13'!$A$12=A21,'G13'!$V$18,IF('G13'!$A$21=A21,'G13'!$V$27,"")))</f>
        <v>0</v>
      </c>
      <c r="Q21" s="37">
        <f>IF('G14'!$A$3=A21,'G14'!$V$9,IF('G14'!$A$12=A21,'G14'!$V$18,IF('G14'!$A$21=A21,'G14'!$V$27,"")))</f>
        <v>0</v>
      </c>
      <c r="R21" s="37">
        <f>IF('G14'!$A$3=A21,'G14'!$V$9,IF('G14'!$A$12=A21,'G14'!$V$18,IF('G14'!$A$21=A21,'G14'!$V$27,"")))</f>
        <v>0</v>
      </c>
    </row>
    <row r="22" spans="1:18" ht="15" customHeight="1" x14ac:dyDescent="0.25">
      <c r="A22" s="42" t="s">
        <v>62</v>
      </c>
      <c r="B22" s="35">
        <f t="shared" si="2"/>
        <v>0</v>
      </c>
      <c r="C22" s="46">
        <f t="shared" ref="C22:C35" si="3">IF(COUNT(D22:R22)&gt;0,SUM(D22:R22),"")</f>
        <v>0</v>
      </c>
      <c r="D22" s="44">
        <f>IF('G1'!$A$3=A22,'G1'!$V$9,IF('G1'!$A$12=A22,'G1'!$V$18,IF('G1'!$A$21=A22,'G1'!$V$27,"")))</f>
        <v>0</v>
      </c>
      <c r="E22" s="36">
        <f>IF('G2'!$A$3=A22,'G2'!$V$9,IF('G2'!$A$12=A22,'G2'!$V$18,IF('G2'!$A$21=A22,'G2'!$V$27,"")))</f>
        <v>0</v>
      </c>
      <c r="F22" s="36">
        <f>IF('G3'!$A$3=A22,'G3'!$V$9,IF('G3'!$A$12=A22,'G3'!$V$18,IF('G3'!$A$21=A22,'G3'!$V$27,"")))</f>
        <v>0</v>
      </c>
      <c r="G22" s="36">
        <f>IF('G4'!$A$3=A22,'G4'!$V$9,IF('G4'!$A$12=A22,'G4'!$V$18,IF('G4'!$A$21=A22,'G4'!$V$27,"")))</f>
        <v>0</v>
      </c>
      <c r="H22" s="37">
        <f>IF('G5'!$A$3=A22,'G5'!$V$9,IF('G5'!$A$12=A22,'G5'!$V$18,IF('G5'!$A$21=A22,'G5'!$V$27,"")))</f>
        <v>0</v>
      </c>
      <c r="I22" s="37">
        <f>IF('G6'!$A$3=A22,'G6'!$V$9,IF('G6'!$A$12=A22,'G6'!$V$18,IF('G6'!$A$21=A22,'G6'!$V$27,"")))</f>
        <v>0</v>
      </c>
      <c r="J22" s="37">
        <f>IF('G7'!$A$3=A22,'G7'!$V$9,IF('G7'!$A$12=A22,'G7'!$V$18,IF('G7'!$A$21=A22,'G7'!$V$27,"")))</f>
        <v>0</v>
      </c>
      <c r="K22" s="43">
        <f>IF('G8'!$A$3=A22,'G8'!$V$9,IF('G8'!$A$12=A22,'G8'!$V$18,IF('G8'!$A$21=A22,'G8'!$V$27,"")))</f>
        <v>0</v>
      </c>
      <c r="L22" s="37">
        <f>IF('G9'!$A$3=A22,'G9'!$V$9,IF('G9'!$A$12=A22,'G9'!$V$18,IF('G9'!$A$21=A22,'G9'!$V$27,"")))</f>
        <v>0</v>
      </c>
      <c r="M22" s="37">
        <f>IF('G10'!$A$3=A22,'G10'!$V$9,IF('G10'!$A$12=A22,'G10'!$V$18,IF('G10'!$A$21=A22,'G10'!$V$27,"")))</f>
        <v>0</v>
      </c>
      <c r="N22" s="37">
        <f>IF('G11'!$A$3=A22,'G11'!$V$9,IF('G11'!$A$12=A22,'G11'!$V$18,IF('G11'!$A$21=A22,'G11'!$V$27,"")))</f>
        <v>0</v>
      </c>
      <c r="O22" s="37">
        <f>IF('G12'!$A$3=A22,'G12'!$V$9,IF('G12'!$A$12=A22,'G12'!$V$18,IF('G12'!$A$21=A22,'G12'!$V$27,"")))</f>
        <v>0</v>
      </c>
      <c r="P22" s="37">
        <f>IF('G13'!$A$3=A22,'G13'!$V$9,IF('G13'!$A$12=A22,'G13'!$V$18,IF('G13'!$A$21=A22,'G13'!$V$27,"")))</f>
        <v>0</v>
      </c>
      <c r="Q22" s="37">
        <f>IF('G14'!$A$3=A22,'G14'!$V$9,IF('G14'!$A$12=A22,'G14'!$V$18,IF('G14'!$A$21=A22,'G14'!$V$27,"")))</f>
        <v>0</v>
      </c>
      <c r="R22" s="37">
        <f>IF('G14'!$A$3=A22,'G14'!$V$9,IF('G14'!$A$12=A22,'G14'!$V$18,IF('G14'!$A$21=A22,'G14'!$V$27,"")))</f>
        <v>0</v>
      </c>
    </row>
    <row r="23" spans="1:18" ht="15" customHeight="1" x14ac:dyDescent="0.25">
      <c r="A23" s="42" t="s">
        <v>63</v>
      </c>
      <c r="B23" s="35">
        <f t="shared" si="2"/>
        <v>0</v>
      </c>
      <c r="C23" s="46">
        <f t="shared" si="3"/>
        <v>0</v>
      </c>
      <c r="D23" s="44">
        <f>IF('G1'!$A$3=A23,'G1'!$V$9,IF('G1'!$A$12=A23,'G1'!$V$18,IF('G1'!$A$21=A23,'G1'!$V$27,"")))</f>
        <v>0</v>
      </c>
      <c r="E23" s="36">
        <f>IF('G2'!$A$3=A23,'G2'!$V$9,IF('G2'!$A$12=A23,'G2'!$V$18,IF('G2'!$A$21=A23,'G2'!$V$27,"")))</f>
        <v>0</v>
      </c>
      <c r="F23" s="36">
        <f>IF('G3'!$A$3=A23,'G3'!$V$9,IF('G3'!$A$12=A23,'G3'!$V$18,IF('G3'!$A$21=A23,'G3'!$V$27,"")))</f>
        <v>0</v>
      </c>
      <c r="G23" s="36">
        <f>IF('G4'!$A$3=A23,'G4'!$V$9,IF('G4'!$A$12=A23,'G4'!$V$18,IF('G4'!$A$21=A23,'G4'!$V$27,"")))</f>
        <v>0</v>
      </c>
      <c r="H23" s="37">
        <f>IF('G5'!$A$3=A23,'G5'!$V$9,IF('G5'!$A$12=A23,'G5'!$V$18,IF('G5'!$A$21=A23,'G5'!$V$27,"")))</f>
        <v>0</v>
      </c>
      <c r="I23" s="37">
        <f>IF('G6'!$A$3=A23,'G6'!$V$9,IF('G6'!$A$12=A23,'G6'!$V$18,IF('G6'!$A$21=A23,'G6'!$V$27,"")))</f>
        <v>0</v>
      </c>
      <c r="J23" s="37">
        <f>IF('G7'!$A$3=A23,'G7'!$V$9,IF('G7'!$A$12=A23,'G7'!$V$18,IF('G7'!$A$21=A23,'G7'!$V$27,"")))</f>
        <v>0</v>
      </c>
      <c r="K23" s="43">
        <f>IF('G8'!$A$3=A23,'G8'!$V$9,IF('G8'!$A$12=A23,'G8'!$V$18,IF('G8'!$A$21=A23,'G8'!$V$27,"")))</f>
        <v>0</v>
      </c>
      <c r="L23" s="37">
        <f>IF('G9'!$A$3=A23,'G9'!$V$9,IF('G9'!$A$12=A23,'G9'!$V$18,IF('G9'!$A$21=A23,'G9'!$V$27,"")))</f>
        <v>0</v>
      </c>
      <c r="M23" s="37">
        <f>IF('G10'!$A$3=A23,'G10'!$V$9,IF('G10'!$A$12=A23,'G10'!$V$18,IF('G10'!$A$21=A23,'G10'!$V$27,"")))</f>
        <v>0</v>
      </c>
      <c r="N23" s="37">
        <f>IF('G11'!$A$3=A23,'G11'!$V$9,IF('G11'!$A$12=A23,'G11'!$V$18,IF('G11'!$A$21=A23,'G11'!$V$27,"")))</f>
        <v>0</v>
      </c>
      <c r="O23" s="37">
        <f>IF('G12'!$A$3=A23,'G12'!$V$9,IF('G12'!$A$12=A23,'G12'!$V$18,IF('G12'!$A$21=A23,'G12'!$V$27,"")))</f>
        <v>0</v>
      </c>
      <c r="P23" s="37">
        <f>IF('G13'!$A$3=A23,'G13'!$V$9,IF('G13'!$A$12=A23,'G13'!$V$18,IF('G13'!$A$21=A23,'G13'!$V$27,"")))</f>
        <v>0</v>
      </c>
      <c r="Q23" s="37">
        <f>IF('G14'!$A$3=A23,'G14'!$V$9,IF('G14'!$A$12=A23,'G14'!$V$18,IF('G14'!$A$21=A23,'G14'!$V$27,"")))</f>
        <v>0</v>
      </c>
      <c r="R23" s="37">
        <f>IF('G14'!$A$3=A23,'G14'!$V$9,IF('G14'!$A$12=A23,'G14'!$V$18,IF('G14'!$A$21=A23,'G14'!$V$27,"")))</f>
        <v>0</v>
      </c>
    </row>
    <row r="24" spans="1:18" ht="15" customHeight="1" x14ac:dyDescent="0.25">
      <c r="A24" s="42" t="s">
        <v>64</v>
      </c>
      <c r="B24" s="35" t="str">
        <f t="shared" si="2"/>
        <v/>
      </c>
      <c r="C24" s="46" t="str">
        <f t="shared" si="3"/>
        <v/>
      </c>
      <c r="D24" s="44" t="str">
        <f>IF('G1'!$A$3=A24,'G1'!$V$9,IF('G1'!$A$12=A24,'G1'!$V$18,IF('G1'!$A$21=A24,'G1'!$V$27,"")))</f>
        <v/>
      </c>
      <c r="E24" s="36" t="str">
        <f>IF('G2'!$A$3=A24,'G2'!$V$9,IF('G2'!$A$12=A24,'G2'!$V$18,IF('G2'!$A$21=A24,'G2'!$V$27,"")))</f>
        <v/>
      </c>
      <c r="F24" s="36" t="str">
        <f>IF('G3'!$A$3=A24,'G3'!$V$9,IF('G3'!$A$12=A24,'G3'!$V$18,IF('G3'!$A$21=A24,'G3'!$V$27,"")))</f>
        <v/>
      </c>
      <c r="G24" s="36" t="str">
        <f>IF('G4'!$A$3=A24,'G4'!$V$9,IF('G4'!$A$12=A24,'G4'!$V$18,IF('G4'!$A$21=A24,'G4'!$V$27,"")))</f>
        <v/>
      </c>
      <c r="H24" s="37" t="str">
        <f>IF('G5'!$A$3=A24,'G5'!$V$9,IF('G5'!$A$12=A24,'G5'!$V$18,IF('G5'!$A$21=A24,'G5'!$V$27,"")))</f>
        <v/>
      </c>
      <c r="I24" s="37" t="str">
        <f>IF('G6'!$A$3=A24,'G6'!$V$9,IF('G6'!$A$12=A24,'G6'!$V$18,IF('G6'!$A$21=A24,'G6'!$V$27,"")))</f>
        <v/>
      </c>
      <c r="J24" s="37" t="str">
        <f>IF('G7'!$A$3=A24,'G7'!$V$9,IF('G7'!$A$12=A24,'G7'!$V$18,IF('G7'!$A$21=A24,'G7'!$V$27,"")))</f>
        <v/>
      </c>
      <c r="K24" s="43" t="str">
        <f>IF('G8'!$A$3=A24,'G8'!$V$9,IF('G8'!$A$12=A24,'G8'!$V$18,IF('G8'!$A$21=A24,'G8'!$V$27,"")))</f>
        <v/>
      </c>
      <c r="L24" s="37" t="str">
        <f>IF('G9'!$A$3=A24,'G9'!$V$9,IF('G9'!$A$12=A24,'G9'!$V$18,IF('G9'!$A$21=A24,'G9'!$V$27,"")))</f>
        <v/>
      </c>
      <c r="M24" s="37" t="str">
        <f>IF('G10'!$A$3=A24,'G10'!$V$9,IF('G10'!$A$12=A24,'G10'!$V$18,IF('G10'!$A$21=A24,'G10'!$V$27,"")))</f>
        <v/>
      </c>
      <c r="N24" s="37" t="str">
        <f>IF('G11'!$A$3=A24,'G11'!$V$9,IF('G11'!$A$12=A24,'G11'!$V$18,IF('G11'!$A$21=A24,'G11'!$V$27,"")))</f>
        <v/>
      </c>
      <c r="O24" s="37" t="str">
        <f>IF('G12'!$A$3=A24,'G12'!$V$9,IF('G12'!$A$12=A24,'G12'!$V$18,IF('G12'!$A$21=A24,'G12'!$V$27,"")))</f>
        <v/>
      </c>
      <c r="P24" s="37" t="str">
        <f>IF('G13'!$A$3=A24,'G13'!$V$9,IF('G13'!$A$12=A24,'G13'!$V$18,IF('G13'!$A$21=A24,'G13'!$V$27,"")))</f>
        <v/>
      </c>
      <c r="Q24" s="37" t="str">
        <f>IF('G14'!$A$3=A24,'G14'!$V$9,IF('G14'!$A$12=A24,'G14'!$V$18,IF('G14'!$A$21=A24,'G14'!$V$27,"")))</f>
        <v/>
      </c>
      <c r="R24" s="37" t="str">
        <f>IF('G14'!$A$3=A24,'G14'!$V$9,IF('G14'!$A$12=A24,'G14'!$V$18,IF('G14'!$A$21=A24,'G14'!$V$27,"")))</f>
        <v/>
      </c>
    </row>
    <row r="25" spans="1:18" ht="15" customHeight="1" x14ac:dyDescent="0.25">
      <c r="A25" s="42" t="s">
        <v>65</v>
      </c>
      <c r="B25" s="35" t="str">
        <f t="shared" si="2"/>
        <v/>
      </c>
      <c r="C25" s="46" t="str">
        <f t="shared" si="3"/>
        <v/>
      </c>
      <c r="D25" s="44" t="str">
        <f>IF('G1'!$A$3=A25,'G1'!$V$9,IF('G1'!$A$12=A25,'G1'!$V$18,IF('G1'!$A$21=A25,'G1'!$V$27,"")))</f>
        <v/>
      </c>
      <c r="E25" s="36" t="str">
        <f>IF('G2'!$A$3=A25,'G2'!$V$9,IF('G2'!$A$12=A25,'G2'!$V$18,IF('G2'!$A$21=A25,'G2'!$V$27,"")))</f>
        <v/>
      </c>
      <c r="F25" s="36" t="str">
        <f>IF('G3'!$A$3=A25,'G3'!$V$9,IF('G3'!$A$12=A25,'G3'!$V$18,IF('G3'!$A$21=A25,'G3'!$V$27,"")))</f>
        <v/>
      </c>
      <c r="G25" s="36" t="str">
        <f>IF('G4'!$A$3=A25,'G4'!$V$9,IF('G4'!$A$12=A25,'G4'!$V$18,IF('G4'!$A$21=A25,'G4'!$V$27,"")))</f>
        <v/>
      </c>
      <c r="H25" s="37" t="str">
        <f>IF('G5'!$A$3=A25,'G5'!$V$9,IF('G5'!$A$12=A25,'G5'!$V$18,IF('G5'!$A$21=A25,'G5'!$V$27,"")))</f>
        <v/>
      </c>
      <c r="I25" s="37" t="str">
        <f>IF('G6'!$A$3=A25,'G6'!$V$9,IF('G6'!$A$12=A25,'G6'!$V$18,IF('G6'!$A$21=A25,'G6'!$V$27,"")))</f>
        <v/>
      </c>
      <c r="J25" s="37" t="str">
        <f>IF('G7'!$A$3=A25,'G7'!$V$9,IF('G7'!$A$12=A25,'G7'!$V$18,IF('G7'!$A$21=A25,'G7'!$V$27,"")))</f>
        <v/>
      </c>
      <c r="K25" s="43" t="str">
        <f>IF('G8'!$A$3=A25,'G8'!$V$9,IF('G8'!$A$12=A25,'G8'!$V$18,IF('G8'!$A$21=A25,'G8'!$V$27,"")))</f>
        <v/>
      </c>
      <c r="L25" s="37" t="str">
        <f>IF('G9'!$A$3=A25,'G9'!$V$9,IF('G9'!$A$12=A25,'G9'!$V$18,IF('G9'!$A$21=A25,'G9'!$V$27,"")))</f>
        <v/>
      </c>
      <c r="M25" s="37" t="str">
        <f>IF('G10'!$A$3=A25,'G10'!$V$9,IF('G10'!$A$12=A25,'G10'!$V$18,IF('G10'!$A$21=A25,'G10'!$V$27,"")))</f>
        <v/>
      </c>
      <c r="N25" s="37" t="str">
        <f>IF('G11'!$A$3=A25,'G11'!$V$9,IF('G11'!$A$12=A25,'G11'!$V$18,IF('G11'!$A$21=A25,'G11'!$V$27,"")))</f>
        <v/>
      </c>
      <c r="O25" s="37" t="str">
        <f>IF('G12'!$A$3=A25,'G12'!$V$9,IF('G12'!$A$12=A25,'G12'!$V$18,IF('G12'!$A$21=A25,'G12'!$V$27,"")))</f>
        <v/>
      </c>
      <c r="P25" s="37" t="str">
        <f>IF('G13'!$A$3=A25,'G13'!$V$9,IF('G13'!$A$12=A25,'G13'!$V$18,IF('G13'!$A$21=A25,'G13'!$V$27,"")))</f>
        <v/>
      </c>
      <c r="Q25" s="37" t="str">
        <f>IF('G14'!$A$3=A25,'G14'!$V$9,IF('G14'!$A$12=A25,'G14'!$V$18,IF('G14'!$A$21=A25,'G14'!$V$27,"")))</f>
        <v/>
      </c>
      <c r="R25" s="37" t="str">
        <f>IF('G14'!$A$3=A25,'G14'!$V$9,IF('G14'!$A$12=A25,'G14'!$V$18,IF('G14'!$A$21=A25,'G14'!$V$27,"")))</f>
        <v/>
      </c>
    </row>
    <row r="26" spans="1:18" ht="15" customHeight="1" x14ac:dyDescent="0.25">
      <c r="A26" s="42" t="s">
        <v>66</v>
      </c>
      <c r="B26" s="35" t="str">
        <f t="shared" si="2"/>
        <v/>
      </c>
      <c r="C26" s="46" t="str">
        <f t="shared" si="3"/>
        <v/>
      </c>
      <c r="D26" s="44" t="str">
        <f>IF('G1'!$A$3=A26,'G1'!$V$9,IF('G1'!$A$12=A26,'G1'!$V$18,IF('G1'!$A$21=A26,'G1'!$V$27,"")))</f>
        <v/>
      </c>
      <c r="E26" s="36" t="str">
        <f>IF('G2'!$A$3=A26,'G2'!$V$9,IF('G2'!$A$12=A26,'G2'!$V$18,IF('G2'!$A$21=A26,'G2'!$V$27,"")))</f>
        <v/>
      </c>
      <c r="F26" s="36" t="str">
        <f>IF('G3'!$A$3=A26,'G3'!$V$9,IF('G3'!$A$12=A26,'G3'!$V$18,IF('G3'!$A$21=A26,'G3'!$V$27,"")))</f>
        <v/>
      </c>
      <c r="G26" s="36" t="str">
        <f>IF('G4'!$A$3=A26,'G4'!$V$9,IF('G4'!$A$12=A26,'G4'!$V$18,IF('G4'!$A$21=A26,'G4'!$V$27,"")))</f>
        <v/>
      </c>
      <c r="H26" s="37" t="str">
        <f>IF('G5'!$A$3=A26,'G5'!$V$9,IF('G5'!$A$12=A26,'G5'!$V$18,IF('G5'!$A$21=A26,'G5'!$V$27,"")))</f>
        <v/>
      </c>
      <c r="I26" s="37" t="str">
        <f>IF('G6'!$A$3=A26,'G6'!$V$9,IF('G6'!$A$12=A26,'G6'!$V$18,IF('G6'!$A$21=A26,'G6'!$V$27,"")))</f>
        <v/>
      </c>
      <c r="J26" s="37" t="str">
        <f>IF('G7'!$A$3=A26,'G7'!$V$9,IF('G7'!$A$12=A26,'G7'!$V$18,IF('G7'!$A$21=A26,'G7'!$V$27,"")))</f>
        <v/>
      </c>
      <c r="K26" s="43" t="str">
        <f>IF('G8'!$A$3=A26,'G8'!$V$9,IF('G8'!$A$12=A26,'G8'!$V$18,IF('G8'!$A$21=A26,'G8'!$V$27,"")))</f>
        <v/>
      </c>
      <c r="L26" s="37" t="str">
        <f>IF('G9'!$A$3=A26,'G9'!$V$9,IF('G9'!$A$12=A26,'G9'!$V$18,IF('G9'!$A$21=A26,'G9'!$V$27,"")))</f>
        <v/>
      </c>
      <c r="M26" s="37" t="str">
        <f>IF('G10'!$A$3=A26,'G10'!$V$9,IF('G10'!$A$12=A26,'G10'!$V$18,IF('G10'!$A$21=A26,'G10'!$V$27,"")))</f>
        <v/>
      </c>
      <c r="N26" s="37" t="str">
        <f>IF('G11'!$A$3=A26,'G11'!$V$9,IF('G11'!$A$12=A26,'G11'!$V$18,IF('G11'!$A$21=A26,'G11'!$V$27,"")))</f>
        <v/>
      </c>
      <c r="O26" s="37" t="str">
        <f>IF('G12'!$A$3=A26,'G12'!$V$9,IF('G12'!$A$12=A26,'G12'!$V$18,IF('G12'!$A$21=A26,'G12'!$V$27,"")))</f>
        <v/>
      </c>
      <c r="P26" s="37" t="str">
        <f>IF('G13'!$A$3=A26,'G13'!$V$9,IF('G13'!$A$12=A26,'G13'!$V$18,IF('G13'!$A$21=A26,'G13'!$V$27,"")))</f>
        <v/>
      </c>
      <c r="Q26" s="37" t="str">
        <f>IF('G14'!$A$3=A26,'G14'!$V$9,IF('G14'!$A$12=A26,'G14'!$V$18,IF('G14'!$A$21=A26,'G14'!$V$27,"")))</f>
        <v/>
      </c>
      <c r="R26" s="37" t="str">
        <f>IF('G14'!$A$3=A26,'G14'!$V$9,IF('G14'!$A$12=A26,'G14'!$V$18,IF('G14'!$A$21=A26,'G14'!$V$27,"")))</f>
        <v/>
      </c>
    </row>
    <row r="27" spans="1:18" ht="15" customHeight="1" x14ac:dyDescent="0.25">
      <c r="A27" s="42" t="s">
        <v>67</v>
      </c>
      <c r="B27" s="35" t="str">
        <f t="shared" si="2"/>
        <v/>
      </c>
      <c r="C27" s="46" t="str">
        <f t="shared" si="3"/>
        <v/>
      </c>
      <c r="D27" s="44" t="str">
        <f>IF('G1'!$A$3=A27,'G1'!$V$9,IF('G1'!$A$12=A27,'G1'!$V$18,IF('G1'!$A$21=A27,'G1'!$V$27,"")))</f>
        <v/>
      </c>
      <c r="E27" s="36" t="str">
        <f>IF('G2'!$A$3=A27,'G2'!$V$9,IF('G2'!$A$12=A27,'G2'!$V$18,IF('G2'!$A$21=A27,'G2'!$V$27,"")))</f>
        <v/>
      </c>
      <c r="F27" s="36" t="str">
        <f>IF('G3'!$A$3=A27,'G3'!$V$9,IF('G3'!$A$12=A27,'G3'!$V$18,IF('G3'!$A$21=A27,'G3'!$V$27,"")))</f>
        <v/>
      </c>
      <c r="G27" s="36" t="str">
        <f>IF('G4'!$A$3=A27,'G4'!$V$9,IF('G4'!$A$12=A27,'G4'!$V$18,IF('G4'!$A$21=A27,'G4'!$V$27,"")))</f>
        <v/>
      </c>
      <c r="H27" s="37" t="str">
        <f>IF('G5'!$A$3=A27,'G5'!$V$9,IF('G5'!$A$12=A27,'G5'!$V$18,IF('G5'!$A$21=A27,'G5'!$V$27,"")))</f>
        <v/>
      </c>
      <c r="I27" s="37" t="str">
        <f>IF('G6'!$A$3=A27,'G6'!$V$9,IF('G6'!$A$12=A27,'G6'!$V$18,IF('G6'!$A$21=A27,'G6'!$V$27,"")))</f>
        <v/>
      </c>
      <c r="J27" s="37" t="str">
        <f>IF('G7'!$A$3=A27,'G7'!$V$9,IF('G7'!$A$12=A27,'G7'!$V$18,IF('G7'!$A$21=A27,'G7'!$V$27,"")))</f>
        <v/>
      </c>
      <c r="K27" s="43" t="str">
        <f>IF('G8'!$A$3=A27,'G8'!$V$9,IF('G8'!$A$12=A27,'G8'!$V$18,IF('G8'!$A$21=A27,'G8'!$V$27,"")))</f>
        <v/>
      </c>
      <c r="L27" s="37" t="str">
        <f>IF('G9'!$A$3=A27,'G9'!$V$9,IF('G9'!$A$12=A27,'G9'!$V$18,IF('G9'!$A$21=A27,'G9'!$V$27,"")))</f>
        <v/>
      </c>
      <c r="M27" s="37" t="str">
        <f>IF('G10'!$A$3=A27,'G10'!$V$9,IF('G10'!$A$12=A27,'G10'!$V$18,IF('G10'!$A$21=A27,'G10'!$V$27,"")))</f>
        <v/>
      </c>
      <c r="N27" s="37" t="str">
        <f>IF('G11'!$A$3=A27,'G11'!$V$9,IF('G11'!$A$12=A27,'G11'!$V$18,IF('G11'!$A$21=A27,'G11'!$V$27,"")))</f>
        <v/>
      </c>
      <c r="O27" s="37" t="str">
        <f>IF('G12'!$A$3=A27,'G12'!$V$9,IF('G12'!$A$12=A27,'G12'!$V$18,IF('G12'!$A$21=A27,'G12'!$V$27,"")))</f>
        <v/>
      </c>
      <c r="P27" s="37" t="str">
        <f>IF('G13'!$A$3=A27,'G13'!$V$9,IF('G13'!$A$12=A27,'G13'!$V$18,IF('G13'!$A$21=A27,'G13'!$V$27,"")))</f>
        <v/>
      </c>
      <c r="Q27" s="37" t="str">
        <f>IF('G14'!$A$3=A27,'G14'!$V$9,IF('G14'!$A$12=A27,'G14'!$V$18,IF('G14'!$A$21=A27,'G14'!$V$27,"")))</f>
        <v/>
      </c>
      <c r="R27" s="37" t="str">
        <f>IF('G14'!$A$3=A27,'G14'!$V$9,IF('G14'!$A$12=A27,'G14'!$V$18,IF('G14'!$A$21=A27,'G14'!$V$27,"")))</f>
        <v/>
      </c>
    </row>
    <row r="28" spans="1:18" ht="15" customHeight="1" x14ac:dyDescent="0.25">
      <c r="A28" s="42" t="s">
        <v>68</v>
      </c>
      <c r="B28" s="35" t="str">
        <f t="shared" si="2"/>
        <v/>
      </c>
      <c r="C28" s="46" t="str">
        <f t="shared" si="3"/>
        <v/>
      </c>
      <c r="D28" s="44" t="str">
        <f>IF('G1'!$A$3=A28,'G1'!$V$9,IF('G1'!$A$12=A28,'G1'!$V$18,IF('G1'!$A$21=A28,'G1'!$V$27,"")))</f>
        <v/>
      </c>
      <c r="E28" s="36" t="str">
        <f>IF('G2'!$A$3=A28,'G2'!$V$9,IF('G2'!$A$12=A28,'G2'!$V$18,IF('G2'!$A$21=A28,'G2'!$V$27,"")))</f>
        <v/>
      </c>
      <c r="F28" s="36" t="str">
        <f>IF('G3'!$A$3=A28,'G3'!$V$9,IF('G3'!$A$12=A28,'G3'!$V$18,IF('G3'!$A$21=A28,'G3'!$V$27,"")))</f>
        <v/>
      </c>
      <c r="G28" s="36" t="str">
        <f>IF('G4'!$A$3=A28,'G4'!$V$9,IF('G4'!$A$12=A28,'G4'!$V$18,IF('G4'!$A$21=A28,'G4'!$V$27,"")))</f>
        <v/>
      </c>
      <c r="H28" s="37" t="str">
        <f>IF('G5'!$A$3=A28,'G5'!$V$9,IF('G5'!$A$12=A28,'G5'!$V$18,IF('G5'!$A$21=A28,'G5'!$V$27,"")))</f>
        <v/>
      </c>
      <c r="I28" s="37" t="str">
        <f>IF('G6'!$A$3=A28,'G6'!$V$9,IF('G6'!$A$12=A28,'G6'!$V$18,IF('G6'!$A$21=A28,'G6'!$V$27,"")))</f>
        <v/>
      </c>
      <c r="J28" s="37" t="str">
        <f>IF('G7'!$A$3=A28,'G7'!$V$9,IF('G7'!$A$12=A28,'G7'!$V$18,IF('G7'!$A$21=A28,'G7'!$V$27,"")))</f>
        <v/>
      </c>
      <c r="K28" s="43" t="str">
        <f>IF('G8'!$A$3=A28,'G8'!$V$9,IF('G8'!$A$12=A28,'G8'!$V$18,IF('G8'!$A$21=A28,'G8'!$V$27,"")))</f>
        <v/>
      </c>
      <c r="L28" s="37" t="str">
        <f>IF('G9'!$A$3=A28,'G9'!$V$9,IF('G9'!$A$12=A28,'G9'!$V$18,IF('G9'!$A$21=A28,'G9'!$V$27,"")))</f>
        <v/>
      </c>
      <c r="M28" s="37" t="str">
        <f>IF('G10'!$A$3=A28,'G10'!$V$9,IF('G10'!$A$12=A28,'G10'!$V$18,IF('G10'!$A$21=A28,'G10'!$V$27,"")))</f>
        <v/>
      </c>
      <c r="N28" s="37" t="str">
        <f>IF('G11'!$A$3=A28,'G11'!$V$9,IF('G11'!$A$12=A28,'G11'!$V$18,IF('G11'!$A$21=A28,'G11'!$V$27,"")))</f>
        <v/>
      </c>
      <c r="O28" s="37" t="str">
        <f>IF('G12'!$A$3=A28,'G12'!$V$9,IF('G12'!$A$12=A28,'G12'!$V$18,IF('G12'!$A$21=A28,'G12'!$V$27,"")))</f>
        <v/>
      </c>
      <c r="P28" s="37" t="str">
        <f>IF('G13'!$A$3=A28,'G13'!$V$9,IF('G13'!$A$12=A28,'G13'!$V$18,IF('G13'!$A$21=A28,'G13'!$V$27,"")))</f>
        <v/>
      </c>
      <c r="Q28" s="37" t="str">
        <f>IF('G14'!$A$3=A28,'G14'!$V$9,IF('G14'!$A$12=A28,'G14'!$V$18,IF('G14'!$A$21=A28,'G14'!$V$27,"")))</f>
        <v/>
      </c>
      <c r="R28" s="37" t="str">
        <f>IF('G14'!$A$3=A28,'G14'!$V$9,IF('G14'!$A$12=A28,'G14'!$V$18,IF('G14'!$A$21=A28,'G14'!$V$27,"")))</f>
        <v/>
      </c>
    </row>
    <row r="29" spans="1:18" ht="15" customHeight="1" x14ac:dyDescent="0.25">
      <c r="A29" s="42" t="s">
        <v>69</v>
      </c>
      <c r="B29" s="35" t="str">
        <f t="shared" si="2"/>
        <v/>
      </c>
      <c r="C29" s="46" t="str">
        <f t="shared" si="3"/>
        <v/>
      </c>
      <c r="D29" s="44" t="str">
        <f>IF('G1'!$A$3=A29,'G1'!$V$9,IF('G1'!$A$12=A29,'G1'!$V$18,IF('G1'!$A$21=A29,'G1'!$V$27,"")))</f>
        <v/>
      </c>
      <c r="E29" s="36" t="str">
        <f>IF('G2'!$A$3=A29,'G2'!$V$9,IF('G2'!$A$12=A29,'G2'!$V$18,IF('G2'!$A$21=A29,'G2'!$V$27,"")))</f>
        <v/>
      </c>
      <c r="F29" s="36" t="str">
        <f>IF('G3'!$A$3=A29,'G3'!$V$9,IF('G3'!$A$12=A29,'G3'!$V$18,IF('G3'!$A$21=A29,'G3'!$V$27,"")))</f>
        <v/>
      </c>
      <c r="G29" s="36" t="str">
        <f>IF('G4'!$A$3=A29,'G4'!$V$9,IF('G4'!$A$12=A29,'G4'!$V$18,IF('G4'!$A$21=A29,'G4'!$V$27,"")))</f>
        <v/>
      </c>
      <c r="H29" s="37" t="str">
        <f>IF('G5'!$A$3=A29,'G5'!$V$9,IF('G5'!$A$12=A29,'G5'!$V$18,IF('G5'!$A$21=A29,'G5'!$V$27,"")))</f>
        <v/>
      </c>
      <c r="I29" s="37" t="str">
        <f>IF('G6'!$A$3=A29,'G6'!$V$9,IF('G6'!$A$12=A29,'G6'!$V$18,IF('G6'!$A$21=A29,'G6'!$V$27,"")))</f>
        <v/>
      </c>
      <c r="J29" s="37" t="str">
        <f>IF('G7'!$A$3=A29,'G7'!$V$9,IF('G7'!$A$12=A29,'G7'!$V$18,IF('G7'!$A$21=A29,'G7'!$V$27,"")))</f>
        <v/>
      </c>
      <c r="K29" s="43" t="str">
        <f>IF('G8'!$A$3=A29,'G8'!$V$9,IF('G8'!$A$12=A29,'G8'!$V$18,IF('G8'!$A$21=A29,'G8'!$V$27,"")))</f>
        <v/>
      </c>
      <c r="L29" s="37" t="str">
        <f>IF('G9'!$A$3=A29,'G9'!$V$9,IF('G9'!$A$12=A29,'G9'!$V$18,IF('G9'!$A$21=A29,'G9'!$V$27,"")))</f>
        <v/>
      </c>
      <c r="M29" s="37" t="str">
        <f>IF('G10'!$A$3=A29,'G10'!$V$9,IF('G10'!$A$12=A29,'G10'!$V$18,IF('G10'!$A$21=A29,'G10'!$V$27,"")))</f>
        <v/>
      </c>
      <c r="N29" s="37" t="str">
        <f>IF('G11'!$A$3=A29,'G11'!$V$9,IF('G11'!$A$12=A29,'G11'!$V$18,IF('G11'!$A$21=A29,'G11'!$V$27,"")))</f>
        <v/>
      </c>
      <c r="O29" s="37" t="str">
        <f>IF('G12'!$A$3=A29,'G12'!$V$9,IF('G12'!$A$12=A29,'G12'!$V$18,IF('G12'!$A$21=A29,'G12'!$V$27,"")))</f>
        <v/>
      </c>
      <c r="P29" s="37" t="str">
        <f>IF('G13'!$A$3=A29,'G13'!$V$9,IF('G13'!$A$12=A29,'G13'!$V$18,IF('G13'!$A$21=A29,'G13'!$V$27,"")))</f>
        <v/>
      </c>
      <c r="Q29" s="37" t="str">
        <f>IF('G14'!$A$3=A29,'G14'!$V$9,IF('G14'!$A$12=A29,'G14'!$V$18,IF('G14'!$A$21=A29,'G14'!$V$27,"")))</f>
        <v/>
      </c>
      <c r="R29" s="37" t="str">
        <f>IF('G14'!$A$3=A29,'G14'!$V$9,IF('G14'!$A$12=A29,'G14'!$V$18,IF('G14'!$A$21=A29,'G14'!$V$27,"")))</f>
        <v/>
      </c>
    </row>
    <row r="30" spans="1:18" ht="15" customHeight="1" x14ac:dyDescent="0.25">
      <c r="A30" s="42" t="s">
        <v>70</v>
      </c>
      <c r="B30" s="35" t="str">
        <f t="shared" si="2"/>
        <v/>
      </c>
      <c r="C30" s="46" t="str">
        <f t="shared" si="3"/>
        <v/>
      </c>
      <c r="D30" s="44" t="str">
        <f>IF('G1'!$A$3=A30,'G1'!$V$9,IF('G1'!$A$12=A30,'G1'!$V$18,IF('G1'!$A$21=A30,'G1'!$V$27,"")))</f>
        <v/>
      </c>
      <c r="E30" s="36" t="str">
        <f>IF('G2'!$A$3=A30,'G2'!$V$9,IF('G2'!$A$12=A30,'G2'!$V$18,IF('G2'!$A$21=A30,'G2'!$V$27,"")))</f>
        <v/>
      </c>
      <c r="F30" s="36" t="str">
        <f>IF('G3'!$A$3=A30,'G3'!$V$9,IF('G3'!$A$12=A30,'G3'!$V$18,IF('G3'!$A$21=A30,'G3'!$V$27,"")))</f>
        <v/>
      </c>
      <c r="G30" s="36" t="str">
        <f>IF('G4'!$A$3=A30,'G4'!$V$9,IF('G4'!$A$12=A30,'G4'!$V$18,IF('G4'!$A$21=A30,'G4'!$V$27,"")))</f>
        <v/>
      </c>
      <c r="H30" s="37" t="str">
        <f>IF('G5'!$A$3=A30,'G5'!$V$9,IF('G5'!$A$12=A30,'G5'!$V$18,IF('G5'!$A$21=A30,'G5'!$V$27,"")))</f>
        <v/>
      </c>
      <c r="I30" s="37" t="str">
        <f>IF('G6'!$A$3=A30,'G6'!$V$9,IF('G6'!$A$12=A30,'G6'!$V$18,IF('G6'!$A$21=A30,'G6'!$V$27,"")))</f>
        <v/>
      </c>
      <c r="J30" s="37" t="str">
        <f>IF('G7'!$A$3=A30,'G7'!$V$9,IF('G7'!$A$12=A30,'G7'!$V$18,IF('G7'!$A$21=A30,'G7'!$V$27,"")))</f>
        <v/>
      </c>
      <c r="K30" s="43" t="str">
        <f>IF('G8'!$A$3=A30,'G8'!$V$9,IF('G8'!$A$12=A30,'G8'!$V$18,IF('G8'!$A$21=A30,'G8'!$V$27,"")))</f>
        <v/>
      </c>
      <c r="L30" s="37" t="str">
        <f>IF('G9'!$A$3=A30,'G9'!$V$9,IF('G9'!$A$12=A30,'G9'!$V$18,IF('G9'!$A$21=A30,'G9'!$V$27,"")))</f>
        <v/>
      </c>
      <c r="M30" s="37" t="str">
        <f>IF('G10'!$A$3=A30,'G10'!$V$9,IF('G10'!$A$12=A30,'G10'!$V$18,IF('G10'!$A$21=A30,'G10'!$V$27,"")))</f>
        <v/>
      </c>
      <c r="N30" s="37" t="str">
        <f>IF('G11'!$A$3=A30,'G11'!$V$9,IF('G11'!$A$12=A30,'G11'!$V$18,IF('G11'!$A$21=A30,'G11'!$V$27,"")))</f>
        <v/>
      </c>
      <c r="O30" s="37" t="str">
        <f>IF('G12'!$A$3=A30,'G12'!$V$9,IF('G12'!$A$12=A30,'G12'!$V$18,IF('G12'!$A$21=A30,'G12'!$V$27,"")))</f>
        <v/>
      </c>
      <c r="P30" s="37" t="str">
        <f>IF('G13'!$A$3=A30,'G13'!$V$9,IF('G13'!$A$12=A30,'G13'!$V$18,IF('G13'!$A$21=A30,'G13'!$V$27,"")))</f>
        <v/>
      </c>
      <c r="Q30" s="37" t="str">
        <f>IF('G14'!$A$3=A30,'G14'!$V$9,IF('G14'!$A$12=A30,'G14'!$V$18,IF('G14'!$A$21=A30,'G14'!$V$27,"")))</f>
        <v/>
      </c>
      <c r="R30" s="37" t="str">
        <f>IF('G14'!$A$3=A30,'G14'!$V$9,IF('G14'!$A$12=A30,'G14'!$V$18,IF('G14'!$A$21=A30,'G14'!$V$27,"")))</f>
        <v/>
      </c>
    </row>
    <row r="31" spans="1:18" ht="15" customHeight="1" x14ac:dyDescent="0.25">
      <c r="A31" s="42" t="s">
        <v>71</v>
      </c>
      <c r="B31" s="35" t="str">
        <f t="shared" si="2"/>
        <v/>
      </c>
      <c r="C31" s="46" t="str">
        <f t="shared" si="3"/>
        <v/>
      </c>
      <c r="D31" s="44" t="str">
        <f>IF('G1'!$A$3=A31,'G1'!$V$9,IF('G1'!$A$12=A31,'G1'!$V$18,IF('G1'!$A$21=A31,'G1'!$V$27,"")))</f>
        <v/>
      </c>
      <c r="E31" s="36" t="str">
        <f>IF('G2'!$A$3=A31,'G2'!$V$9,IF('G2'!$A$12=A31,'G2'!$V$18,IF('G2'!$A$21=A31,'G2'!$V$27,"")))</f>
        <v/>
      </c>
      <c r="F31" s="36" t="str">
        <f>IF('G3'!$A$3=A31,'G3'!$V$9,IF('G3'!$A$12=A31,'G3'!$V$18,IF('G3'!$A$21=A31,'G3'!$V$27,"")))</f>
        <v/>
      </c>
      <c r="G31" s="36" t="str">
        <f>IF('G4'!$A$3=A31,'G4'!$V$9,IF('G4'!$A$12=A31,'G4'!$V$18,IF('G4'!$A$21=A31,'G4'!$V$27,"")))</f>
        <v/>
      </c>
      <c r="H31" s="37" t="str">
        <f>IF('G5'!$A$3=A31,'G5'!$V$9,IF('G5'!$A$12=A31,'G5'!$V$18,IF('G5'!$A$21=A31,'G5'!$V$27,"")))</f>
        <v/>
      </c>
      <c r="I31" s="37" t="str">
        <f>IF('G6'!$A$3=A31,'G6'!$V$9,IF('G6'!$A$12=A31,'G6'!$V$18,IF('G6'!$A$21=A31,'G6'!$V$27,"")))</f>
        <v/>
      </c>
      <c r="J31" s="37" t="str">
        <f>IF('G7'!$A$3=A31,'G7'!$V$9,IF('G7'!$A$12=A31,'G7'!$V$18,IF('G7'!$A$21=A31,'G7'!$V$27,"")))</f>
        <v/>
      </c>
      <c r="K31" s="43" t="str">
        <f>IF('G8'!$A$3=A31,'G8'!$V$9,IF('G8'!$A$12=A31,'G8'!$V$18,IF('G8'!$A$21=A31,'G8'!$V$27,"")))</f>
        <v/>
      </c>
      <c r="L31" s="37" t="str">
        <f>IF('G9'!$A$3=A31,'G9'!$V$9,IF('G9'!$A$12=A31,'G9'!$V$18,IF('G9'!$A$21=A31,'G9'!$V$27,"")))</f>
        <v/>
      </c>
      <c r="M31" s="37" t="str">
        <f>IF('G10'!$A$3=A31,'G10'!$V$9,IF('G10'!$A$12=A31,'G10'!$V$18,IF('G10'!$A$21=A31,'G10'!$V$27,"")))</f>
        <v/>
      </c>
      <c r="N31" s="37" t="str">
        <f>IF('G11'!$A$3=A31,'G11'!$V$9,IF('G11'!$A$12=A31,'G11'!$V$18,IF('G11'!$A$21=A31,'G11'!$V$27,"")))</f>
        <v/>
      </c>
      <c r="O31" s="37" t="str">
        <f>IF('G12'!$A$3=A31,'G12'!$V$9,IF('G12'!$A$12=A31,'G12'!$V$18,IF('G12'!$A$21=A31,'G12'!$V$27,"")))</f>
        <v/>
      </c>
      <c r="P31" s="37" t="str">
        <f>IF('G13'!$A$3=A31,'G13'!$V$9,IF('G13'!$A$12=A31,'G13'!$V$18,IF('G13'!$A$21=A31,'G13'!$V$27,"")))</f>
        <v/>
      </c>
      <c r="Q31" s="37" t="str">
        <f>IF('G14'!$A$3=A31,'G14'!$V$9,IF('G14'!$A$12=A31,'G14'!$V$18,IF('G14'!$A$21=A31,'G14'!$V$27,"")))</f>
        <v/>
      </c>
      <c r="R31" s="37" t="str">
        <f>IF('G14'!$A$3=A31,'G14'!$V$9,IF('G14'!$A$12=A31,'G14'!$V$18,IF('G14'!$A$21=A31,'G14'!$V$27,"")))</f>
        <v/>
      </c>
    </row>
    <row r="32" spans="1:18" ht="15" customHeight="1" x14ac:dyDescent="0.25">
      <c r="A32" s="42" t="s">
        <v>72</v>
      </c>
      <c r="B32" s="35" t="str">
        <f t="shared" si="2"/>
        <v/>
      </c>
      <c r="C32" s="46" t="str">
        <f t="shared" si="3"/>
        <v/>
      </c>
      <c r="D32" s="44" t="str">
        <f>IF('G1'!$A$3=A32,'G1'!$V$9,IF('G1'!$A$12=A32,'G1'!$V$18,IF('G1'!$A$21=A32,'G1'!$V$27,"")))</f>
        <v/>
      </c>
      <c r="E32" s="36" t="str">
        <f>IF('G2'!$A$3=A32,'G2'!$V$9,IF('G2'!$A$12=A32,'G2'!$V$18,IF('G2'!$A$21=A32,'G2'!$V$27,"")))</f>
        <v/>
      </c>
      <c r="F32" s="36" t="str">
        <f>IF('G3'!$A$3=A32,'G3'!$V$9,IF('G3'!$A$12=A32,'G3'!$V$18,IF('G3'!$A$21=A32,'G3'!$V$27,"")))</f>
        <v/>
      </c>
      <c r="G32" s="36" t="str">
        <f>IF('G4'!$A$3=A32,'G4'!$V$9,IF('G4'!$A$12=A32,'G4'!$V$18,IF('G4'!$A$21=A32,'G4'!$V$27,"")))</f>
        <v/>
      </c>
      <c r="H32" s="37" t="str">
        <f>IF('G5'!$A$3=A32,'G5'!$V$9,IF('G5'!$A$12=A32,'G5'!$V$18,IF('G5'!$A$21=A32,'G5'!$V$27,"")))</f>
        <v/>
      </c>
      <c r="I32" s="37" t="str">
        <f>IF('G6'!$A$3=A32,'G6'!$V$9,IF('G6'!$A$12=A32,'G6'!$V$18,IF('G6'!$A$21=A32,'G6'!$V$27,"")))</f>
        <v/>
      </c>
      <c r="J32" s="37" t="str">
        <f>IF('G7'!$A$3=A32,'G7'!$V$9,IF('G7'!$A$12=A32,'G7'!$V$18,IF('G7'!$A$21=A32,'G7'!$V$27,"")))</f>
        <v/>
      </c>
      <c r="K32" s="43" t="str">
        <f>IF('G8'!$A$3=A32,'G8'!$V$9,IF('G8'!$A$12=A32,'G8'!$V$18,IF('G8'!$A$21=A32,'G8'!$V$27,"")))</f>
        <v/>
      </c>
      <c r="L32" s="37" t="str">
        <f>IF('G9'!$A$3=A32,'G9'!$V$9,IF('G9'!$A$12=A32,'G9'!$V$18,IF('G9'!$A$21=A32,'G9'!$V$27,"")))</f>
        <v/>
      </c>
      <c r="M32" s="37" t="str">
        <f>IF('G10'!$A$3=A32,'G10'!$V$9,IF('G10'!$A$12=A32,'G10'!$V$18,IF('G10'!$A$21=A32,'G10'!$V$27,"")))</f>
        <v/>
      </c>
      <c r="N32" s="37" t="str">
        <f>IF('G11'!$A$3=A32,'G11'!$V$9,IF('G11'!$A$12=A32,'G11'!$V$18,IF('G11'!$A$21=A32,'G11'!$V$27,"")))</f>
        <v/>
      </c>
      <c r="O32" s="37" t="str">
        <f>IF('G12'!$A$3=A32,'G12'!$V$9,IF('G12'!$A$12=A32,'G12'!$V$18,IF('G12'!$A$21=A32,'G12'!$V$27,"")))</f>
        <v/>
      </c>
      <c r="P32" s="37" t="str">
        <f>IF('G13'!$A$3=A32,'G13'!$V$9,IF('G13'!$A$12=A32,'G13'!$V$18,IF('G13'!$A$21=A32,'G13'!$V$27,"")))</f>
        <v/>
      </c>
      <c r="Q32" s="37" t="str">
        <f>IF('G14'!$A$3=A32,'G14'!$V$9,IF('G14'!$A$12=A32,'G14'!$V$18,IF('G14'!$A$21=A32,'G14'!$V$27,"")))</f>
        <v/>
      </c>
      <c r="R32" s="37" t="str">
        <f>IF('G14'!$A$3=A32,'G14'!$V$9,IF('G14'!$A$12=A32,'G14'!$V$18,IF('G14'!$A$21=A32,'G14'!$V$27,"")))</f>
        <v/>
      </c>
    </row>
    <row r="33" spans="1:18" ht="15" customHeight="1" x14ac:dyDescent="0.25">
      <c r="A33" s="42" t="s">
        <v>73</v>
      </c>
      <c r="B33" s="35" t="str">
        <f t="shared" si="2"/>
        <v/>
      </c>
      <c r="C33" s="46" t="str">
        <f t="shared" si="3"/>
        <v/>
      </c>
      <c r="D33" s="44" t="str">
        <f>IF('G1'!$A$3=A33,'G1'!$V$9,IF('G1'!$A$12=A33,'G1'!$V$18,IF('G1'!$A$21=A33,'G1'!$V$27,"")))</f>
        <v/>
      </c>
      <c r="E33" s="36" t="str">
        <f>IF('G2'!$A$3=A33,'G2'!$V$9,IF('G2'!$A$12=A33,'G2'!$V$18,IF('G2'!$A$21=A33,'G2'!$V$27,"")))</f>
        <v/>
      </c>
      <c r="F33" s="36" t="str">
        <f>IF('G3'!$A$3=A33,'G3'!$V$9,IF('G3'!$A$12=A33,'G3'!$V$18,IF('G3'!$A$21=A33,'G3'!$V$27,"")))</f>
        <v/>
      </c>
      <c r="G33" s="36" t="str">
        <f>IF('G4'!$A$3=A33,'G4'!$V$9,IF('G4'!$A$12=A33,'G4'!$V$18,IF('G4'!$A$21=A33,'G4'!$V$27,"")))</f>
        <v/>
      </c>
      <c r="H33" s="37" t="str">
        <f>IF('G5'!$A$3=A33,'G5'!$V$9,IF('G5'!$A$12=A33,'G5'!$V$18,IF('G5'!$A$21=A33,'G5'!$V$27,"")))</f>
        <v/>
      </c>
      <c r="I33" s="37" t="str">
        <f>IF('G6'!$A$3=A33,'G6'!$V$9,IF('G6'!$A$12=A33,'G6'!$V$18,IF('G6'!$A$21=A33,'G6'!$V$27,"")))</f>
        <v/>
      </c>
      <c r="J33" s="37" t="str">
        <f>IF('G7'!$A$3=A33,'G7'!$V$9,IF('G7'!$A$12=A33,'G7'!$V$18,IF('G7'!$A$21=A33,'G7'!$V$27,"")))</f>
        <v/>
      </c>
      <c r="K33" s="43" t="str">
        <f>IF('G8'!$A$3=A33,'G8'!$V$9,IF('G8'!$A$12=A33,'G8'!$V$18,IF('G8'!$A$21=A33,'G8'!$V$27,"")))</f>
        <v/>
      </c>
      <c r="L33" s="37" t="str">
        <f>IF('G9'!$A$3=A33,'G9'!$V$9,IF('G9'!$A$12=A33,'G9'!$V$18,IF('G9'!$A$21=A33,'G9'!$V$27,"")))</f>
        <v/>
      </c>
      <c r="M33" s="37" t="str">
        <f>IF('G10'!$A$3=A33,'G10'!$V$9,IF('G10'!$A$12=A33,'G10'!$V$18,IF('G10'!$A$21=A33,'G10'!$V$27,"")))</f>
        <v/>
      </c>
      <c r="N33" s="37" t="str">
        <f>IF('G11'!$A$3=A33,'G11'!$V$9,IF('G11'!$A$12=A33,'G11'!$V$18,IF('G11'!$A$21=A33,'G11'!$V$27,"")))</f>
        <v/>
      </c>
      <c r="O33" s="37" t="str">
        <f>IF('G12'!$A$3=A33,'G12'!$V$9,IF('G12'!$A$12=A33,'G12'!$V$18,IF('G12'!$A$21=A33,'G12'!$V$27,"")))</f>
        <v/>
      </c>
      <c r="P33" s="37" t="str">
        <f>IF('G13'!$A$3=A33,'G13'!$V$9,IF('G13'!$A$12=A33,'G13'!$V$18,IF('G13'!$A$21=A33,'G13'!$V$27,"")))</f>
        <v/>
      </c>
      <c r="Q33" s="37" t="str">
        <f>IF('G14'!$A$3=A33,'G14'!$V$9,IF('G14'!$A$12=A33,'G14'!$V$18,IF('G14'!$A$21=A33,'G14'!$V$27,"")))</f>
        <v/>
      </c>
      <c r="R33" s="37" t="str">
        <f>IF('G14'!$A$3=A33,'G14'!$V$9,IF('G14'!$A$12=A33,'G14'!$V$18,IF('G14'!$A$21=A33,'G14'!$V$27,"")))</f>
        <v/>
      </c>
    </row>
    <row r="34" spans="1:18" ht="15" customHeight="1" x14ac:dyDescent="0.25">
      <c r="A34" s="42" t="s">
        <v>74</v>
      </c>
      <c r="B34" s="35" t="str">
        <f t="shared" si="2"/>
        <v/>
      </c>
      <c r="C34" s="46" t="str">
        <f t="shared" si="3"/>
        <v/>
      </c>
      <c r="D34" s="44" t="str">
        <f>IF('G1'!$A$3=A34,'G1'!$V$9,IF('G1'!$A$12=A34,'G1'!$V$18,IF('G1'!$A$21=A34,'G1'!$V$27,"")))</f>
        <v/>
      </c>
      <c r="E34" s="36" t="str">
        <f>IF('G2'!$A$3=A34,'G2'!$V$9,IF('G2'!$A$12=A34,'G2'!$V$18,IF('G2'!$A$21=A34,'G2'!$V$27,"")))</f>
        <v/>
      </c>
      <c r="F34" s="36" t="str">
        <f>IF('G3'!$A$3=A34,'G3'!$V$9,IF('G3'!$A$12=A34,'G3'!$V$18,IF('G3'!$A$21=A34,'G3'!$V$27,"")))</f>
        <v/>
      </c>
      <c r="G34" s="36" t="str">
        <f>IF('G4'!$A$3=A34,'G4'!$V$9,IF('G4'!$A$12=A34,'G4'!$V$18,IF('G4'!$A$21=A34,'G4'!$V$27,"")))</f>
        <v/>
      </c>
      <c r="H34" s="37" t="str">
        <f>IF('G5'!$A$3=A34,'G5'!$V$9,IF('G5'!$A$12=A34,'G5'!$V$18,IF('G5'!$A$21=A34,'G5'!$V$27,"")))</f>
        <v/>
      </c>
      <c r="I34" s="37" t="str">
        <f>IF('G6'!$A$3=A34,'G6'!$V$9,IF('G6'!$A$12=A34,'G6'!$V$18,IF('G6'!$A$21=A34,'G6'!$V$27,"")))</f>
        <v/>
      </c>
      <c r="J34" s="37" t="str">
        <f>IF('G7'!$A$3=A34,'G7'!$V$9,IF('G7'!$A$12=A34,'G7'!$V$18,IF('G7'!$A$21=A34,'G7'!$V$27,"")))</f>
        <v/>
      </c>
      <c r="K34" s="43" t="str">
        <f>IF('G8'!$A$3=A34,'G8'!$V$9,IF('G8'!$A$12=A34,'G8'!$V$18,IF('G8'!$A$21=A34,'G8'!$V$27,"")))</f>
        <v/>
      </c>
      <c r="L34" s="37" t="str">
        <f>IF('G9'!$A$3=A34,'G9'!$V$9,IF('G9'!$A$12=A34,'G9'!$V$18,IF('G9'!$A$21=A34,'G9'!$V$27,"")))</f>
        <v/>
      </c>
      <c r="M34" s="37" t="str">
        <f>IF('G10'!$A$3=A34,'G10'!$V$9,IF('G10'!$A$12=A34,'G10'!$V$18,IF('G10'!$A$21=A34,'G10'!$V$27,"")))</f>
        <v/>
      </c>
      <c r="N34" s="37" t="str">
        <f>IF('G11'!$A$3=A34,'G11'!$V$9,IF('G11'!$A$12=A34,'G11'!$V$18,IF('G11'!$A$21=A34,'G11'!$V$27,"")))</f>
        <v/>
      </c>
      <c r="O34" s="37" t="str">
        <f>IF('G12'!$A$3=A34,'G12'!$V$9,IF('G12'!$A$12=A34,'G12'!$V$18,IF('G12'!$A$21=A34,'G12'!$V$27,"")))</f>
        <v/>
      </c>
      <c r="P34" s="37" t="str">
        <f>IF('G13'!$A$3=A34,'G13'!$V$9,IF('G13'!$A$12=A34,'G13'!$V$18,IF('G13'!$A$21=A34,'G13'!$V$27,"")))</f>
        <v/>
      </c>
      <c r="Q34" s="37" t="str">
        <f>IF('G14'!$A$3=A34,'G14'!$V$9,IF('G14'!$A$12=A34,'G14'!$V$18,IF('G14'!$A$21=A34,'G14'!$V$27,"")))</f>
        <v/>
      </c>
      <c r="R34" s="37" t="str">
        <f>IF('G14'!$A$3=A34,'G14'!$V$9,IF('G14'!$A$12=A34,'G14'!$V$18,IF('G14'!$A$21=A34,'G14'!$V$27,"")))</f>
        <v/>
      </c>
    </row>
    <row r="35" spans="1:18" ht="15" customHeight="1" thickBot="1" x14ac:dyDescent="0.3">
      <c r="A35" s="42" t="s">
        <v>75</v>
      </c>
      <c r="B35" s="38" t="str">
        <f t="shared" si="2"/>
        <v/>
      </c>
      <c r="C35" s="47" t="str">
        <f t="shared" si="3"/>
        <v/>
      </c>
      <c r="D35" s="44" t="str">
        <f>IF('G1'!$A$3=A35,'G1'!$V$9,IF('G1'!$A$12=A35,'G1'!$V$18,IF('G1'!$A$21=A35,'G1'!$V$27,"")))</f>
        <v/>
      </c>
      <c r="E35" s="36" t="str">
        <f>IF('G2'!$A$3=A35,'G2'!$V$9,IF('G2'!$A$12=A35,'G2'!$V$18,IF('G2'!$A$21=A35,'G2'!$V$27,"")))</f>
        <v/>
      </c>
      <c r="F35" s="36" t="str">
        <f>IF('G3'!$A$3=A35,'G3'!$V$9,IF('G3'!$A$12=A35,'G3'!$V$18,IF('G3'!$A$21=A35,'G3'!$V$27,"")))</f>
        <v/>
      </c>
      <c r="G35" s="36" t="str">
        <f>IF('G4'!$A$3=A35,'G4'!$V$9,IF('G4'!$A$12=A35,'G4'!$V$18,IF('G4'!$A$21=A35,'G4'!$V$27,"")))</f>
        <v/>
      </c>
      <c r="H35" s="37" t="str">
        <f>IF('G5'!$A$3=A35,'G5'!$V$9,IF('G5'!$A$12=A35,'G5'!$V$18,IF('G5'!$A$21=A35,'G5'!$V$27,"")))</f>
        <v/>
      </c>
      <c r="I35" s="37" t="str">
        <f>IF('G6'!$A$3=A35,'G6'!$V$9,IF('G6'!$A$12=A35,'G6'!$V$18,IF('G6'!$A$21=A35,'G6'!$V$27,"")))</f>
        <v/>
      </c>
      <c r="J35" s="37" t="str">
        <f>IF('G7'!$A$3=A35,'G7'!$V$9,IF('G7'!$A$12=A35,'G7'!$V$18,IF('G7'!$A$21=A35,'G7'!$V$27,"")))</f>
        <v/>
      </c>
      <c r="K35" s="43" t="str">
        <f>IF('G8'!$A$3=A35,'G8'!$V$9,IF('G8'!$A$12=A35,'G8'!$V$18,IF('G8'!$A$21=A35,'G8'!$V$27,"")))</f>
        <v/>
      </c>
      <c r="L35" s="37" t="str">
        <f>IF('G9'!$A$3=A35,'G9'!$V$9,IF('G9'!$A$12=A35,'G9'!$V$18,IF('G9'!$A$21=A35,'G9'!$V$27,"")))</f>
        <v/>
      </c>
      <c r="M35" s="37" t="str">
        <f>IF('G10'!$A$3=A35,'G10'!$V$9,IF('G10'!$A$12=A35,'G10'!$V$18,IF('G10'!$A$21=A35,'G10'!$V$27,"")))</f>
        <v/>
      </c>
      <c r="N35" s="37" t="str">
        <f>IF('G11'!$A$3=A35,'G11'!$V$9,IF('G11'!$A$12=A35,'G11'!$V$18,IF('G11'!$A$21=A35,'G11'!$V$27,"")))</f>
        <v/>
      </c>
      <c r="O35" s="37" t="str">
        <f>IF('G12'!$A$3=A35,'G12'!$V$9,IF('G12'!$A$12=A35,'G12'!$V$18,IF('G12'!$A$21=A35,'G12'!$V$27,"")))</f>
        <v/>
      </c>
      <c r="P35" s="37" t="str">
        <f>IF('G13'!$A$3=A35,'G13'!$V$9,IF('G13'!$A$12=A35,'G13'!$V$18,IF('G13'!$A$21=A35,'G13'!$V$27,"")))</f>
        <v/>
      </c>
      <c r="Q35" s="37" t="str">
        <f>IF('G14'!$A$3=A35,'G14'!$V$9,IF('G14'!$A$12=A35,'G14'!$V$18,IF('G14'!$A$21=A35,'G14'!$V$27,"")))</f>
        <v/>
      </c>
      <c r="R35" s="37" t="str">
        <f>IF('G14'!$A$3=A35,'G14'!$V$9,IF('G14'!$A$12=A35,'G14'!$V$18,IF('G14'!$A$21=A35,'G14'!$V$27,"")))</f>
        <v/>
      </c>
    </row>
  </sheetData>
  <pageMargins left="0" right="0" top="0" bottom="0" header="0" footer="0"/>
  <pageSetup scale="93" orientation="landscape" r:id="rId1"/>
  <headerFooter>
    <oddFooter>&amp;"Helvetica,Regular"&amp;11&amp;P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0"/>
  <sheetViews>
    <sheetView workbookViewId="0">
      <selection activeCell="I39" sqref="I39"/>
    </sheetView>
  </sheetViews>
  <sheetFormatPr defaultRowHeight="15" x14ac:dyDescent="0.2"/>
  <cols>
    <col min="1" max="1" width="10.19921875" style="23" customWidth="1"/>
    <col min="2" max="2" width="5.59765625" style="23" bestFit="1" customWidth="1"/>
    <col min="3" max="3" width="6.19921875" style="23" bestFit="1" customWidth="1"/>
    <col min="4" max="4" width="5.8984375" style="23" bestFit="1" customWidth="1"/>
    <col min="5" max="5" width="5.5" style="23" bestFit="1" customWidth="1"/>
    <col min="6" max="6" width="8" style="23" bestFit="1" customWidth="1"/>
    <col min="7" max="7" width="5.3984375" style="23" bestFit="1" customWidth="1"/>
    <col min="8" max="8" width="7.296875" style="23" bestFit="1" customWidth="1"/>
    <col min="9" max="16384" width="8.796875" style="23"/>
  </cols>
  <sheetData>
    <row r="1" spans="1:9" x14ac:dyDescent="0.25">
      <c r="A1" s="20" t="s">
        <v>51</v>
      </c>
    </row>
    <row r="2" spans="1:9" x14ac:dyDescent="0.25">
      <c r="A2" s="21"/>
      <c r="B2" s="22" t="s">
        <v>0</v>
      </c>
      <c r="C2" s="22" t="s">
        <v>49</v>
      </c>
      <c r="D2" s="22" t="s">
        <v>2</v>
      </c>
      <c r="E2" s="22" t="s">
        <v>3</v>
      </c>
      <c r="F2" s="22" t="s">
        <v>4</v>
      </c>
      <c r="G2" s="22" t="s">
        <v>50</v>
      </c>
      <c r="H2" s="22" t="s">
        <v>6</v>
      </c>
      <c r="I2" s="30" t="s">
        <v>7</v>
      </c>
    </row>
    <row r="3" spans="1:9" x14ac:dyDescent="0.25">
      <c r="A3" s="21" t="s">
        <v>30</v>
      </c>
      <c r="B3" s="24" t="str">
        <f>IF(SUM('G1'!$Z$4:$AF$18)=0,"",SUM('G1'!Z4:Z18))</f>
        <v/>
      </c>
      <c r="C3" s="24" t="str">
        <f>IF(SUM('G1'!$Z$4:$AF$18)=0,"",SUM('G1'!AA4:AA18))</f>
        <v/>
      </c>
      <c r="D3" s="24" t="str">
        <f>IF(SUM('G1'!$Z$4:$AF$18)=0,"",SUM('G1'!AB4:AB18))</f>
        <v/>
      </c>
      <c r="E3" s="24" t="str">
        <f>IF(SUM('G1'!$Z$4:$AF$18)=0,"",SUM('G1'!AC4:AC18))</f>
        <v/>
      </c>
      <c r="F3" s="24" t="str">
        <f>IF(SUM('G1'!$Z$4:$AF$18)=0,"",SUM('G1'!AD4:AD18))</f>
        <v/>
      </c>
      <c r="G3" s="24" t="str">
        <f>IF(SUM('G1'!$Z$4:$AF$18)=0,"",SUM('G1'!AE4:AE18))</f>
        <v/>
      </c>
      <c r="H3" s="24" t="str">
        <f>IF(SUM('G1'!$Z$4:$AF$18)=0,"",SUM('G1'!AF4:AF18))</f>
        <v/>
      </c>
      <c r="I3" s="31" t="str">
        <f>IF(SUM(B3:H3)=0,"",SUM(B3:H3))</f>
        <v/>
      </c>
    </row>
    <row r="4" spans="1:9" x14ac:dyDescent="0.25">
      <c r="A4" s="21" t="s">
        <v>31</v>
      </c>
      <c r="B4" s="24" t="str">
        <f>IF(SUM('G2'!$Z$4:$AF$18)=0,"",SUM('G2'!Z4:Z18))</f>
        <v/>
      </c>
      <c r="C4" s="24" t="str">
        <f>IF(SUM('G2'!$Z$4:$AF$18)=0,"",SUM('G2'!AA4:AA18))</f>
        <v/>
      </c>
      <c r="D4" s="24" t="str">
        <f>IF(SUM('G2'!$Z$4:$AF$18)=0,"",SUM('G2'!AB4:AB18))</f>
        <v/>
      </c>
      <c r="E4" s="24" t="str">
        <f>IF(SUM('G2'!$Z$4:$AF$18)=0,"",SUM('G2'!AC4:AC18))</f>
        <v/>
      </c>
      <c r="F4" s="24" t="str">
        <f>IF(SUM('G2'!$Z$4:$AF$18)=0,"",SUM('G2'!AD4:AD18))</f>
        <v/>
      </c>
      <c r="G4" s="24" t="str">
        <f>IF(SUM('G2'!$Z$4:$AF$18)=0,"",SUM('G2'!AE4:AE18))</f>
        <v/>
      </c>
      <c r="H4" s="24" t="str">
        <f>IF(SUM('G2'!$Z$4:$AF$18)=0,"",SUM('G2'!AF4:AF18))</f>
        <v/>
      </c>
      <c r="I4" s="31" t="str">
        <f t="shared" ref="I4:I17" si="0">IF(SUM(B4:H4)=0,"",SUM(B4:H4))</f>
        <v/>
      </c>
    </row>
    <row r="5" spans="1:9" x14ac:dyDescent="0.25">
      <c r="A5" s="21" t="s">
        <v>32</v>
      </c>
      <c r="B5" s="24" t="str">
        <f>IF(SUM('G3'!$Z$4:$AF$18)=0,"",SUM('G3'!Z4:Z18))</f>
        <v/>
      </c>
      <c r="C5" s="24" t="str">
        <f>IF(SUM('G3'!$Z$4:$AF$18)=0,"",SUM('G3'!AA4:AA18))</f>
        <v/>
      </c>
      <c r="D5" s="24" t="str">
        <f>IF(SUM('G3'!$Z$4:$AF$18)=0,"",SUM('G3'!AB4:AB18))</f>
        <v/>
      </c>
      <c r="E5" s="24" t="str">
        <f>IF(SUM('G3'!$Z$4:$AF$18)=0,"",SUM('G3'!AC4:AC18))</f>
        <v/>
      </c>
      <c r="F5" s="24" t="str">
        <f>IF(SUM('G3'!$Z$4:$AF$18)=0,"",SUM('G3'!AD4:AD18))</f>
        <v/>
      </c>
      <c r="G5" s="24" t="str">
        <f>IF(SUM('G3'!$Z$4:$AF$18)=0,"",SUM('G3'!AE4:AE18))</f>
        <v/>
      </c>
      <c r="H5" s="24" t="str">
        <f>IF(SUM('G3'!$Z$4:$AF$18)=0,"",SUM('G3'!AF4:AF18))</f>
        <v/>
      </c>
      <c r="I5" s="31" t="str">
        <f t="shared" si="0"/>
        <v/>
      </c>
    </row>
    <row r="6" spans="1:9" x14ac:dyDescent="0.25">
      <c r="A6" s="21" t="s">
        <v>33</v>
      </c>
      <c r="B6" s="24" t="str">
        <f>IF(SUM('G4'!$Z$4:$AF$18)=0,"",SUM('G4'!Z4:Z18))</f>
        <v/>
      </c>
      <c r="C6" s="24" t="str">
        <f>IF(SUM('G4'!$Z$4:$AF$18)=0,"",SUM('G4'!AA4:AA18))</f>
        <v/>
      </c>
      <c r="D6" s="24" t="str">
        <f>IF(SUM('G4'!$Z$4:$AF$18)=0,"",SUM('G4'!AB4:AB18))</f>
        <v/>
      </c>
      <c r="E6" s="24" t="str">
        <f>IF(SUM('G4'!$Z$4:$AF$18)=0,"",SUM('G4'!AC4:AC18))</f>
        <v/>
      </c>
      <c r="F6" s="24" t="str">
        <f>IF(SUM('G4'!$Z$4:$AF$18)=0,"",SUM('G4'!AD4:AD18))</f>
        <v/>
      </c>
      <c r="G6" s="24" t="str">
        <f>IF(SUM('G4'!$Z$4:$AF$18)=0,"",SUM('G4'!AE4:AE18))</f>
        <v/>
      </c>
      <c r="H6" s="24" t="str">
        <f>IF(SUM('G4'!$Z$4:$AF$18)=0,"",SUM('G4'!AF4:AF18))</f>
        <v/>
      </c>
      <c r="I6" s="31" t="str">
        <f t="shared" si="0"/>
        <v/>
      </c>
    </row>
    <row r="7" spans="1:9" x14ac:dyDescent="0.25">
      <c r="A7" s="21" t="s">
        <v>34</v>
      </c>
      <c r="B7" s="24" t="str">
        <f>IF(SUM('G5'!$Z$4:$AF$18)=0,"",SUM('G5'!Z4:Z18))</f>
        <v/>
      </c>
      <c r="C7" s="24" t="str">
        <f>IF(SUM('G5'!$Z$4:$AF$18)=0,"",SUM('G5'!AA4:AA18))</f>
        <v/>
      </c>
      <c r="D7" s="24" t="str">
        <f>IF(SUM('G5'!$Z$4:$AF$18)=0,"",SUM('G5'!AB4:AB18))</f>
        <v/>
      </c>
      <c r="E7" s="24" t="str">
        <f>IF(SUM('G5'!$Z$4:$AF$18)=0,"",SUM('G5'!AC4:AC18))</f>
        <v/>
      </c>
      <c r="F7" s="24" t="str">
        <f>IF(SUM('G5'!$Z$4:$AF$18)=0,"",SUM('G5'!AD4:AD18))</f>
        <v/>
      </c>
      <c r="G7" s="24" t="str">
        <f>IF(SUM('G5'!$Z$4:$AF$18)=0,"",SUM('G5'!AE4:AE18))</f>
        <v/>
      </c>
      <c r="H7" s="24" t="str">
        <f>IF(SUM('G5'!$Z$4:$AF$18)=0,"",SUM('G5'!AF4:AF18))</f>
        <v/>
      </c>
      <c r="I7" s="31" t="str">
        <f t="shared" si="0"/>
        <v/>
      </c>
    </row>
    <row r="8" spans="1:9" x14ac:dyDescent="0.25">
      <c r="A8" s="21" t="s">
        <v>35</v>
      </c>
      <c r="B8" s="24" t="str">
        <f>IF(SUM('G6'!$Z$4:$AF$18)=0,"",SUM('G6'!Z4:Z18))</f>
        <v/>
      </c>
      <c r="C8" s="24" t="str">
        <f>IF(SUM('G6'!$Z$4:$AF$18)=0,"",SUM('G6'!AA4:AA18))</f>
        <v/>
      </c>
      <c r="D8" s="24" t="str">
        <f>IF(SUM('G6'!$Z$4:$AF$18)=0,"",SUM('G6'!AB4:AB18))</f>
        <v/>
      </c>
      <c r="E8" s="24" t="str">
        <f>IF(SUM('G6'!$Z$4:$AF$18)=0,"",SUM('G6'!AC4:AC18))</f>
        <v/>
      </c>
      <c r="F8" s="24" t="str">
        <f>IF(SUM('G6'!$Z$4:$AF$18)=0,"",SUM('G6'!AD4:AD18))</f>
        <v/>
      </c>
      <c r="G8" s="24" t="str">
        <f>IF(SUM('G6'!$Z$4:$AF$18)=0,"",SUM('G6'!AE4:AE18))</f>
        <v/>
      </c>
      <c r="H8" s="24" t="str">
        <f>IF(SUM('G6'!$Z$4:$AF$18)=0,"",SUM('G6'!AF4:AF18))</f>
        <v/>
      </c>
      <c r="I8" s="31" t="str">
        <f t="shared" si="0"/>
        <v/>
      </c>
    </row>
    <row r="9" spans="1:9" x14ac:dyDescent="0.25">
      <c r="A9" s="21" t="s">
        <v>36</v>
      </c>
      <c r="B9" s="24" t="str">
        <f>IF(SUM('G7'!$Z$4:$AF$18)=0,"",SUM('G7'!Z4:Z18))</f>
        <v/>
      </c>
      <c r="C9" s="24" t="str">
        <f>IF(SUM('G7'!$Z$4:$AF$18)=0,"",SUM('G7'!AA4:AA18))</f>
        <v/>
      </c>
      <c r="D9" s="24" t="str">
        <f>IF(SUM('G7'!$Z$4:$AF$18)=0,"",SUM('G7'!AB4:AB18))</f>
        <v/>
      </c>
      <c r="E9" s="24" t="str">
        <f>IF(SUM('G7'!$Z$4:$AF$18)=0,"",SUM('G7'!AC4:AC18))</f>
        <v/>
      </c>
      <c r="F9" s="24" t="str">
        <f>IF(SUM('G7'!$Z$4:$AF$18)=0,"",SUM('G7'!AD4:AD18))</f>
        <v/>
      </c>
      <c r="G9" s="24" t="str">
        <f>IF(SUM('G7'!$Z$4:$AF$18)=0,"",SUM('G7'!AE4:AE18))</f>
        <v/>
      </c>
      <c r="H9" s="24" t="str">
        <f>IF(SUM('G7'!$Z$4:$AF$18)=0,"",SUM('G7'!AF4:AF18))</f>
        <v/>
      </c>
      <c r="I9" s="31" t="str">
        <f t="shared" si="0"/>
        <v/>
      </c>
    </row>
    <row r="10" spans="1:9" x14ac:dyDescent="0.25">
      <c r="A10" s="21" t="s">
        <v>37</v>
      </c>
      <c r="B10" s="24" t="str">
        <f>IF(SUM('G8'!$Z$4:$AF$18)=0,"",SUM('G8'!Z4:Z18))</f>
        <v/>
      </c>
      <c r="C10" s="24" t="str">
        <f>IF(SUM('G8'!$Z$4:$AF$18)=0,"",SUM('G8'!AA4:AA18))</f>
        <v/>
      </c>
      <c r="D10" s="24" t="str">
        <f>IF(SUM('G8'!$Z$4:$AF$18)=0,"",SUM('G8'!AB4:AB18))</f>
        <v/>
      </c>
      <c r="E10" s="24" t="str">
        <f>IF(SUM('G8'!$Z$4:$AF$18)=0,"",SUM('G8'!AC4:AC18))</f>
        <v/>
      </c>
      <c r="F10" s="24" t="str">
        <f>IF(SUM('G8'!$Z$4:$AF$18)=0,"",SUM('G8'!AD4:AD18))</f>
        <v/>
      </c>
      <c r="G10" s="24" t="str">
        <f>IF(SUM('G8'!$Z$4:$AF$18)=0,"",SUM('G8'!AE4:AE18))</f>
        <v/>
      </c>
      <c r="H10" s="24" t="str">
        <f>IF(SUM('G8'!$Z$4:$AF$18)=0,"",SUM('G8'!AF4:AF18))</f>
        <v/>
      </c>
      <c r="I10" s="31" t="str">
        <f t="shared" si="0"/>
        <v/>
      </c>
    </row>
    <row r="11" spans="1:9" x14ac:dyDescent="0.25">
      <c r="A11" s="21" t="s">
        <v>38</v>
      </c>
      <c r="B11" s="24" t="str">
        <f>IF(SUM('G9'!$Z$4:$AF$18)=0,"",SUM('G9'!Z4:Z18))</f>
        <v/>
      </c>
      <c r="C11" s="24" t="str">
        <f>IF(SUM('G9'!$Z$4:$AF$18)=0,"",SUM('G9'!AA4:AA18))</f>
        <v/>
      </c>
      <c r="D11" s="24" t="str">
        <f>IF(SUM('G9'!$Z$4:$AF$18)=0,"",SUM('G9'!AB4:AB18))</f>
        <v/>
      </c>
      <c r="E11" s="24" t="str">
        <f>IF(SUM('G9'!$Z$4:$AF$18)=0,"",SUM('G9'!AC4:AC18))</f>
        <v/>
      </c>
      <c r="F11" s="24" t="str">
        <f>IF(SUM('G9'!$Z$4:$AF$18)=0,"",SUM('G9'!AD4:AD18))</f>
        <v/>
      </c>
      <c r="G11" s="24" t="str">
        <f>IF(SUM('G9'!$Z$4:$AF$18)=0,"",SUM('G9'!AE4:AE18))</f>
        <v/>
      </c>
      <c r="H11" s="24" t="str">
        <f>IF(SUM('G9'!$Z$4:$AF$18)=0,"",SUM('G9'!AF4:AF18))</f>
        <v/>
      </c>
      <c r="I11" s="31" t="str">
        <f t="shared" si="0"/>
        <v/>
      </c>
    </row>
    <row r="12" spans="1:9" x14ac:dyDescent="0.25">
      <c r="A12" s="21" t="s">
        <v>39</v>
      </c>
      <c r="B12" s="24" t="str">
        <f>IF(SUM('G10'!$Z$4:$AF$18)=0,"",SUM('G10'!Z4:Z18))</f>
        <v/>
      </c>
      <c r="C12" s="24" t="str">
        <f>IF(SUM('G10'!$Z$4:$AF$18)=0,"",SUM('G10'!AA4:AA18))</f>
        <v/>
      </c>
      <c r="D12" s="24" t="str">
        <f>IF(SUM('G10'!$Z$4:$AF$18)=0,"",SUM('G10'!AB4:AB18))</f>
        <v/>
      </c>
      <c r="E12" s="24" t="str">
        <f>IF(SUM('G10'!$Z$4:$AF$18)=0,"",SUM('G10'!AC4:AC18))</f>
        <v/>
      </c>
      <c r="F12" s="24" t="str">
        <f>IF(SUM('G10'!$Z$4:$AF$18)=0,"",SUM('G10'!AD4:AD18))</f>
        <v/>
      </c>
      <c r="G12" s="24" t="str">
        <f>IF(SUM('G10'!$Z$4:$AF$18)=0,"",SUM('G10'!AE4:AE18))</f>
        <v/>
      </c>
      <c r="H12" s="24" t="str">
        <f>IF(SUM('G10'!$Z$4:$AF$18)=0,"",SUM('G10'!AF4:AF18))</f>
        <v/>
      </c>
      <c r="I12" s="31" t="str">
        <f t="shared" si="0"/>
        <v/>
      </c>
    </row>
    <row r="13" spans="1:9" x14ac:dyDescent="0.25">
      <c r="A13" s="21" t="s">
        <v>40</v>
      </c>
      <c r="B13" s="24" t="str">
        <f>IF(SUM('G11'!$Z$4:$AF$18)=0,"",SUM('G11'!Z4:Z18))</f>
        <v/>
      </c>
      <c r="C13" s="24" t="str">
        <f>IF(SUM('G11'!$Z$4:$AF$18)=0,"",SUM('G11'!AA4:AA18))</f>
        <v/>
      </c>
      <c r="D13" s="24" t="str">
        <f>IF(SUM('G11'!$Z$4:$AF$18)=0,"",SUM('G11'!AB4:AB18))</f>
        <v/>
      </c>
      <c r="E13" s="24" t="str">
        <f>IF(SUM('G11'!$Z$4:$AF$18)=0,"",SUM('G11'!AC4:AC18))</f>
        <v/>
      </c>
      <c r="F13" s="24" t="str">
        <f>IF(SUM('G11'!$Z$4:$AF$18)=0,"",SUM('G11'!AD4:AD18))</f>
        <v/>
      </c>
      <c r="G13" s="24" t="str">
        <f>IF(SUM('G11'!$Z$4:$AF$18)=0,"",SUM('G11'!AE4:AE18))</f>
        <v/>
      </c>
      <c r="H13" s="24" t="str">
        <f>IF(SUM('G11'!$Z$4:$AF$18)=0,"",SUM('G11'!AF4:AF18))</f>
        <v/>
      </c>
      <c r="I13" s="31" t="str">
        <f t="shared" si="0"/>
        <v/>
      </c>
    </row>
    <row r="14" spans="1:9" x14ac:dyDescent="0.25">
      <c r="A14" s="21" t="s">
        <v>41</v>
      </c>
      <c r="B14" s="24" t="str">
        <f>IF(SUM('G12'!$Z$4:$AF$18)=0,"",SUM('G12'!Z4:Z18))</f>
        <v/>
      </c>
      <c r="C14" s="24" t="str">
        <f>IF(SUM('G12'!$Z$4:$AF$18)=0,"",SUM('G12'!AA4:AA18))</f>
        <v/>
      </c>
      <c r="D14" s="24" t="str">
        <f>IF(SUM('G12'!$Z$4:$AF$18)=0,"",SUM('G12'!AB4:AB18))</f>
        <v/>
      </c>
      <c r="E14" s="24" t="str">
        <f>IF(SUM('G12'!$Z$4:$AF$18)=0,"",SUM('G12'!AC4:AC18))</f>
        <v/>
      </c>
      <c r="F14" s="24" t="str">
        <f>IF(SUM('G12'!$Z$4:$AF$18)=0,"",SUM('G12'!AD4:AD18))</f>
        <v/>
      </c>
      <c r="G14" s="24" t="str">
        <f>IF(SUM('G12'!$Z$4:$AF$18)=0,"",SUM('G12'!AE4:AE18))</f>
        <v/>
      </c>
      <c r="H14" s="24" t="str">
        <f>IF(SUM('G12'!$Z$4:$AF$18)=0,"",SUM('G12'!AF4:AF18))</f>
        <v/>
      </c>
      <c r="I14" s="31" t="str">
        <f t="shared" si="0"/>
        <v/>
      </c>
    </row>
    <row r="15" spans="1:9" x14ac:dyDescent="0.25">
      <c r="A15" s="21" t="s">
        <v>42</v>
      </c>
      <c r="B15" s="24" t="str">
        <f>IF(SUM('G13'!$Z$4:$AF$18)=0,"",SUM('G13'!Z4:Z18))</f>
        <v/>
      </c>
      <c r="C15" s="24" t="str">
        <f>IF(SUM('G13'!$Z$4:$AF$18)=0,"",SUM('G13'!AA4:AA18))</f>
        <v/>
      </c>
      <c r="D15" s="24" t="str">
        <f>IF(SUM('G13'!$Z$4:$AF$18)=0,"",SUM('G13'!AB4:AB18))</f>
        <v/>
      </c>
      <c r="E15" s="24" t="str">
        <f>IF(SUM('G13'!$Z$4:$AF$18)=0,"",SUM('G13'!AC4:AC18))</f>
        <v/>
      </c>
      <c r="F15" s="24" t="str">
        <f>IF(SUM('G13'!$Z$4:$AF$18)=0,"",SUM('G13'!AD4:AD18))</f>
        <v/>
      </c>
      <c r="G15" s="24" t="str">
        <f>IF(SUM('G13'!$Z$4:$AF$18)=0,"",SUM('G13'!AE4:AE18))</f>
        <v/>
      </c>
      <c r="H15" s="24" t="str">
        <f>IF(SUM('G13'!$Z$4:$AF$18)=0,"",SUM('G13'!AF4:AF18))</f>
        <v/>
      </c>
      <c r="I15" s="31" t="str">
        <f t="shared" si="0"/>
        <v/>
      </c>
    </row>
    <row r="16" spans="1:9" x14ac:dyDescent="0.25">
      <c r="A16" s="21" t="s">
        <v>43</v>
      </c>
      <c r="B16" s="24" t="str">
        <f>IF(SUM('G14'!$Z$4:$AF$18)=0,"",SUM('G14'!Z4:Z18))</f>
        <v/>
      </c>
      <c r="C16" s="24" t="str">
        <f>IF(SUM('G14'!$Z$4:$AF$18)=0,"",SUM('G14'!AA4:AA18))</f>
        <v/>
      </c>
      <c r="D16" s="24" t="str">
        <f>IF(SUM('G14'!$Z$4:$AF$18)=0,"",SUM('G14'!AB4:AB18))</f>
        <v/>
      </c>
      <c r="E16" s="24" t="str">
        <f>IF(SUM('G14'!$Z$4:$AF$18)=0,"",SUM('G14'!AC4:AC18))</f>
        <v/>
      </c>
      <c r="F16" s="24" t="str">
        <f>IF(SUM('G14'!$Z$4:$AF$18)=0,"",SUM('G14'!AD4:AD18))</f>
        <v/>
      </c>
      <c r="G16" s="24" t="str">
        <f>IF(SUM('G14'!$Z$4:$AF$18)=0,"",SUM('G14'!AE4:AE18))</f>
        <v/>
      </c>
      <c r="H16" s="24" t="str">
        <f>IF(SUM('G14'!$Z$4:$AF$18)=0,"",SUM('G14'!AF4:AF18))</f>
        <v/>
      </c>
      <c r="I16" s="31" t="str">
        <f t="shared" si="0"/>
        <v/>
      </c>
    </row>
    <row r="17" spans="1:9" x14ac:dyDescent="0.25">
      <c r="A17" s="21" t="s">
        <v>44</v>
      </c>
      <c r="B17" s="24" t="str">
        <f>IF(SUM('G15'!$Z$4:$AF$18)=0,"",SUM('G15'!Z4:Z18))</f>
        <v/>
      </c>
      <c r="C17" s="24" t="str">
        <f>IF(SUM('G15'!$Z$4:$AF$18)=0,"",SUM('G15'!AA4:AA18))</f>
        <v/>
      </c>
      <c r="D17" s="24" t="str">
        <f>IF(SUM('G15'!$Z$4:$AF$18)=0,"",SUM('G15'!AB4:AB18))</f>
        <v/>
      </c>
      <c r="E17" s="24" t="str">
        <f>IF(SUM('G15'!$Z$4:$AF$18)=0,"",SUM('G15'!AC4:AC18))</f>
        <v/>
      </c>
      <c r="F17" s="24" t="str">
        <f>IF(SUM('G15'!$Z$4:$AF$18)=0,"",SUM('G15'!AD4:AD18))</f>
        <v/>
      </c>
      <c r="G17" s="24" t="str">
        <f>IF(SUM('G15'!$Z$4:$AF$18)=0,"",SUM('G15'!AE4:AE18))</f>
        <v/>
      </c>
      <c r="H17" s="24" t="str">
        <f>IF(SUM('G15'!$Z$4:$AF$18)=0,"",SUM('G15'!AF4:AF18))</f>
        <v/>
      </c>
      <c r="I17" s="31" t="str">
        <f t="shared" si="0"/>
        <v/>
      </c>
    </row>
    <row r="18" spans="1:9" x14ac:dyDescent="0.2">
      <c r="A18" s="26" t="s">
        <v>55</v>
      </c>
      <c r="B18" s="27">
        <f>SUM(B3:B17)</f>
        <v>0</v>
      </c>
      <c r="C18" s="27">
        <f t="shared" ref="C18:H18" si="1">SUM(C3:C17)</f>
        <v>0</v>
      </c>
      <c r="D18" s="27">
        <f t="shared" si="1"/>
        <v>0</v>
      </c>
      <c r="E18" s="27">
        <f t="shared" si="1"/>
        <v>0</v>
      </c>
      <c r="F18" s="27">
        <f t="shared" si="1"/>
        <v>0</v>
      </c>
      <c r="G18" s="27">
        <f t="shared" si="1"/>
        <v>0</v>
      </c>
      <c r="H18" s="27">
        <f t="shared" si="1"/>
        <v>0</v>
      </c>
      <c r="I18" s="32">
        <f>SUM(I3:I17)</f>
        <v>0</v>
      </c>
    </row>
    <row r="19" spans="1:9" x14ac:dyDescent="0.2">
      <c r="A19" s="26" t="s">
        <v>56</v>
      </c>
      <c r="B19" s="27">
        <f>11*COUNTIF(I3:I17,"&gt;0")</f>
        <v>0</v>
      </c>
      <c r="C19" s="27">
        <f>4*COUNTIF(I3:I17,"&gt;0")</f>
        <v>0</v>
      </c>
      <c r="D19" s="27">
        <f>COUNTIF(I3:I17,"&gt;0")</f>
        <v>0</v>
      </c>
      <c r="E19" s="27">
        <f>COUNTIF(I3:I17,"&gt;0")</f>
        <v>0</v>
      </c>
      <c r="F19" s="27">
        <f>COUNTIF(I3:I17,"&gt;0")</f>
        <v>0</v>
      </c>
      <c r="G19" s="27">
        <f>COUNTIF(I3:I17,"&gt;0")</f>
        <v>0</v>
      </c>
      <c r="H19" s="27">
        <f>COUNTIF(I3:I17,"&gt;0")</f>
        <v>0</v>
      </c>
      <c r="I19" s="32">
        <f>SUM(B19:H19)</f>
        <v>0</v>
      </c>
    </row>
    <row r="20" spans="1:9" x14ac:dyDescent="0.2">
      <c r="A20" s="28" t="s">
        <v>57</v>
      </c>
      <c r="B20" s="29" t="str">
        <f>IF(B19=0,"",B18/B19)</f>
        <v/>
      </c>
      <c r="C20" s="29" t="str">
        <f t="shared" ref="C20:H20" si="2">IF(C19=0,"",C18/C19)</f>
        <v/>
      </c>
      <c r="D20" s="29" t="str">
        <f t="shared" si="2"/>
        <v/>
      </c>
      <c r="E20" s="29" t="str">
        <f t="shared" si="2"/>
        <v/>
      </c>
      <c r="F20" s="29" t="str">
        <f t="shared" si="2"/>
        <v/>
      </c>
      <c r="G20" s="29" t="str">
        <f t="shared" si="2"/>
        <v/>
      </c>
      <c r="H20" s="29" t="str">
        <f t="shared" si="2"/>
        <v/>
      </c>
      <c r="I20" s="29" t="str">
        <f>IF(I19=0,"",I18/I19)</f>
        <v/>
      </c>
    </row>
  </sheetData>
  <pageMargins left="0.7" right="0.7" top="0.75" bottom="0.75" header="0.3" footer="0.3"/>
  <pageSetup scale="7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9"/>
  <sheetViews>
    <sheetView workbookViewId="0">
      <selection activeCell="A5" sqref="A5"/>
    </sheetView>
  </sheetViews>
  <sheetFormatPr defaultRowHeight="15" x14ac:dyDescent="0.2"/>
  <cols>
    <col min="1" max="1" width="10.3984375" style="23" customWidth="1"/>
    <col min="2" max="2" width="5.59765625" style="23" bestFit="1" customWidth="1"/>
    <col min="3" max="3" width="6.19921875" style="23" bestFit="1" customWidth="1"/>
    <col min="4" max="4" width="5.8984375" style="23" bestFit="1" customWidth="1"/>
    <col min="5" max="5" width="5.5" style="23" bestFit="1" customWidth="1"/>
    <col min="6" max="6" width="8" style="23" bestFit="1" customWidth="1"/>
    <col min="7" max="7" width="5.3984375" style="23" bestFit="1" customWidth="1"/>
    <col min="8" max="8" width="7.296875" style="23" bestFit="1" customWidth="1"/>
    <col min="9" max="9" width="8.796875" style="23"/>
    <col min="10" max="10" width="9.3984375" style="23" bestFit="1" customWidth="1"/>
    <col min="11" max="16384" width="8.796875" style="23"/>
  </cols>
  <sheetData>
    <row r="1" spans="1:10" x14ac:dyDescent="0.25">
      <c r="A1" s="20" t="s">
        <v>58</v>
      </c>
    </row>
    <row r="2" spans="1:10" x14ac:dyDescent="0.25">
      <c r="A2" s="21"/>
      <c r="B2" s="22" t="s">
        <v>0</v>
      </c>
      <c r="C2" s="22" t="s">
        <v>49</v>
      </c>
      <c r="D2" s="22" t="s">
        <v>2</v>
      </c>
      <c r="E2" s="22" t="s">
        <v>3</v>
      </c>
      <c r="F2" s="22" t="s">
        <v>4</v>
      </c>
      <c r="G2" s="22" t="s">
        <v>50</v>
      </c>
      <c r="H2" s="22" t="s">
        <v>6</v>
      </c>
      <c r="I2" s="30" t="s">
        <v>7</v>
      </c>
      <c r="J2" s="60" t="s">
        <v>60</v>
      </c>
    </row>
    <row r="3" spans="1:10" x14ac:dyDescent="0.25">
      <c r="A3" s="59" t="s">
        <v>15</v>
      </c>
      <c r="B3" s="24" t="str">
        <f>IF($J$3=0,"",(SUMIFS('G1'!Z4:Z18,'G1'!$Y$4:$Y$18,QzrSum!$A$3)+SUMIFS('G2'!Z4:Z18,'G2'!$Y$4:$Y$18,QzrSum!$A$3)+SUMIFS('G3'!Z4:Z18,'G3'!$Y$4:$Y$18,QzrSum!$A$3)+SUMIFS('G4'!Z4:Z18,'G4'!$Y$4:$Y$18,QzrSum!$A$3)+SUMIFS('G5'!Z4:Z18,'G5'!$Y$4:$Y$18,QzrSum!$A$3)+SUMIFS('G6'!Z4:Z18,'G6'!$Y$4:$Y$18,QzrSum!$A$3)+SUMIFS('G7'!Z4:Z18,'G7'!$Y$4:$Y$18,QzrSum!$A$3)+SUMIFS('G8'!Z4:Z18,'G8'!$Y$4:$Y$18,QzrSum!$A$3)+SUMIFS('G9'!Z4:Z18,'G9'!$Y$4:$Y$18,QzrSum!$A$3)+SUMIFS('G10'!Z4:Z18,'G10'!$Y$4:$Y$18,QzrSum!$A$3)+SUMIFS('G11'!Z4:Z18,'G11'!$Y$4:$Y$18,QzrSum!$A$3)+SUMIFS('G12'!Z4:Z18,'G12'!$Y$4:$Y$18,QzrSum!$A$3)+SUMIFS('G13'!Z4:Z18,'G13'!$Y$4:$Y$18,QzrSum!$A$3)+SUMIFS('G14'!Z4:Z18,'G14'!$Y$4:$Y$18,QzrSum!$A$3)+SUMIFS('G15'!Z4:Z18,'G15'!$Y$4:$Y$18,QzrSum!$A$3)))</f>
        <v/>
      </c>
      <c r="C3" s="24" t="str">
        <f>IF($J$3=0,"",(SUMIFS('G1'!AA4:AA18,'G1'!$Y$4:$Y$18,QzrSum!$A$3)+SUMIFS('G2'!AA4:AA18,'G2'!$Y$4:$Y$18,QzrSum!$A$3)+SUMIFS('G3'!AA4:AA18,'G3'!$Y$4:$Y$18,QzrSum!$A$3)+SUMIFS('G4'!AA4:AA18,'G4'!$Y$4:$Y$18,QzrSum!$A$3)+SUMIFS('G5'!AA4:AA18,'G5'!$Y$4:$Y$18,QzrSum!$A$3)+SUMIFS('G6'!AA4:AA18,'G6'!$Y$4:$Y$18,QzrSum!$A$3)+SUMIFS('G7'!AA4:AA18,'G7'!$Y$4:$Y$18,QzrSum!$A$3)+SUMIFS('G8'!AA4:AA18,'G8'!$Y$4:$Y$18,QzrSum!$A$3)+SUMIFS('G9'!AA4:AA18,'G9'!$Y$4:$Y$18,QzrSum!$A$3)+SUMIFS('G10'!AA4:AA18,'G10'!$Y$4:$Y$18,QzrSum!$A$3)+SUMIFS('G11'!AA4:AA18,'G11'!$Y$4:$Y$18,QzrSum!$A$3)+SUMIFS('G12'!AA4:AA18,'G12'!$Y$4:$Y$18,QzrSum!$A$3)+SUMIFS('G13'!AA4:AA18,'G13'!$Y$4:$Y$18,QzrSum!$A$3)+SUMIFS('G14'!AA4:AA18,'G14'!$Y$4:$Y$18,QzrSum!$A$3)+SUMIFS('G15'!AA4:AA18,'G15'!$Y$4:$Y$18,QzrSum!$A$3)))</f>
        <v/>
      </c>
      <c r="D3" s="24" t="str">
        <f>IF($J$3=0,"",(SUMIFS('G1'!AB4:AB18,'G1'!$Y$4:$Y$18,QzrSum!$A$3)+SUMIFS('G2'!AB4:AB18,'G2'!$Y$4:$Y$18,QzrSum!$A$3)+SUMIFS('G3'!AB4:AB18,'G3'!$Y$4:$Y$18,QzrSum!$A$3)+SUMIFS('G4'!AB4:AB18,'G4'!$Y$4:$Y$18,QzrSum!$A$3)+SUMIFS('G5'!AB4:AB18,'G5'!$Y$4:$Y$18,QzrSum!$A$3)+SUMIFS('G6'!AB4:AB18,'G6'!$Y$4:$Y$18,QzrSum!$A$3)+SUMIFS('G7'!AB4:AB18,'G7'!$Y$4:$Y$18,QzrSum!$A$3)+SUMIFS('G8'!AB4:AB18,'G8'!$Y$4:$Y$18,QzrSum!$A$3)+SUMIFS('G9'!AB4:AB18,'G9'!$Y$4:$Y$18,QzrSum!$A$3)+SUMIFS('G10'!AB4:AB18,'G10'!$Y$4:$Y$18,QzrSum!$A$3)+SUMIFS('G11'!AB4:AB18,'G11'!$Y$4:$Y$18,QzrSum!$A$3)+SUMIFS('G12'!AB4:AB18,'G12'!$Y$4:$Y$18,QzrSum!$A$3)+SUMIFS('G13'!AB4:AB18,'G13'!$Y$4:$Y$18,QzrSum!$A$3)+SUMIFS('G14'!AB4:AB18,'G14'!$Y$4:$Y$18,QzrSum!$A$3)+SUMIFS('G15'!AB4:AB18,'G15'!$Y$4:$Y$18,QzrSum!$A$3)))</f>
        <v/>
      </c>
      <c r="E3" s="24" t="str">
        <f>IF($J$3=0,"",(SUMIFS('G1'!AC4:AC18,'G1'!$Y$4:$Y$18,QzrSum!$A$3)+SUMIFS('G2'!AC4:AC18,'G2'!$Y$4:$Y$18,QzrSum!$A$3)+SUMIFS('G3'!AC4:AC18,'G3'!$Y$4:$Y$18,QzrSum!$A$3)+SUMIFS('G4'!AC4:AC18,'G4'!$Y$4:$Y$18,QzrSum!$A$3)+SUMIFS('G5'!AC4:AC18,'G5'!$Y$4:$Y$18,QzrSum!$A$3)+SUMIFS('G6'!AC4:AC18,'G6'!$Y$4:$Y$18,QzrSum!$A$3)+SUMIFS('G7'!AC4:AC18,'G7'!$Y$4:$Y$18,QzrSum!$A$3)+SUMIFS('G8'!AC4:AC18,'G8'!$Y$4:$Y$18,QzrSum!$A$3)+SUMIFS('G9'!AC4:AC18,'G9'!$Y$4:$Y$18,QzrSum!$A$3)+SUMIFS('G10'!AC4:AC18,'G10'!$Y$4:$Y$18,QzrSum!$A$3)+SUMIFS('G11'!AC4:AC18,'G11'!$Y$4:$Y$18,QzrSum!$A$3)+SUMIFS('G12'!AC4:AC18,'G12'!$Y$4:$Y$18,QzrSum!$A$3)+SUMIFS('G13'!AC4:AC18,'G13'!$Y$4:$Y$18,QzrSum!$A$3)+SUMIFS('G14'!AC4:AC18,'G14'!$Y$4:$Y$18,QzrSum!$A$3)+SUMIFS('G15'!AC4:AC18,'G15'!$Y$4:$Y$18,QzrSum!$A$3)))</f>
        <v/>
      </c>
      <c r="F3" s="24" t="str">
        <f>IF($J$3=0,"",(SUMIFS('G1'!AD4:AD18,'G1'!$Y$4:$Y$18,QzrSum!$A$3)+SUMIFS('G2'!AD4:AD18,'G2'!$Y$4:$Y$18,QzrSum!$A$3)+SUMIFS('G3'!AD4:AD18,'G3'!$Y$4:$Y$18,QzrSum!$A$3)+SUMIFS('G4'!AD4:AD18,'G4'!$Y$4:$Y$18,QzrSum!$A$3)+SUMIFS('G5'!AD4:AD18,'G5'!$Y$4:$Y$18,QzrSum!$A$3)+SUMIFS('G6'!AD4:AD18,'G6'!$Y$4:$Y$18,QzrSum!$A$3)+SUMIFS('G7'!AD4:AD18,'G7'!$Y$4:$Y$18,QzrSum!$A$3)+SUMIFS('G8'!AD4:AD18,'G8'!$Y$4:$Y$18,QzrSum!$A$3)+SUMIFS('G9'!AD4:AD18,'G9'!$Y$4:$Y$18,QzrSum!$A$3)+SUMIFS('G10'!AD4:AD18,'G10'!$Y$4:$Y$18,QzrSum!$A$3)+SUMIFS('G11'!AD4:AD18,'G11'!$Y$4:$Y$18,QzrSum!$A$3)+SUMIFS('G12'!AD4:AD18,'G12'!$Y$4:$Y$18,QzrSum!$A$3)+SUMIFS('G13'!AD4:AD18,'G13'!$Y$4:$Y$18,QzrSum!$A$3)+SUMIFS('G14'!AD4:AD18,'G14'!$Y$4:$Y$18,QzrSum!$A$3)+SUMIFS('G15'!AD4:AD18,'G15'!$Y$4:$Y$18,QzrSum!$A$3)))</f>
        <v/>
      </c>
      <c r="G3" s="24" t="str">
        <f>IF($J$3=0,"",(SUMIFS('G1'!AE4:AE18,'G1'!$Y$4:$Y$18,QzrSum!$A$3)+SUMIFS('G2'!AE4:AE18,'G2'!$Y$4:$Y$18,QzrSum!$A$3)+SUMIFS('G3'!AE4:AE18,'G3'!$Y$4:$Y$18,QzrSum!$A$3)+SUMIFS('G4'!AE4:AE18,'G4'!$Y$4:$Y$18,QzrSum!$A$3)+SUMIFS('G5'!AE4:AE18,'G5'!$Y$4:$Y$18,QzrSum!$A$3)+SUMIFS('G6'!AE4:AE18,'G6'!$Y$4:$Y$18,QzrSum!$A$3)+SUMIFS('G7'!AE4:AE18,'G7'!$Y$4:$Y$18,QzrSum!$A$3)+SUMIFS('G8'!AE4:AE18,'G8'!$Y$4:$Y$18,QzrSum!$A$3)+SUMIFS('G9'!AE4:AE18,'G9'!$Y$4:$Y$18,QzrSum!$A$3)+SUMIFS('G10'!AE4:AE18,'G10'!$Y$4:$Y$18,QzrSum!$A$3)+SUMIFS('G11'!AE4:AE18,'G11'!$Y$4:$Y$18,QzrSum!$A$3)+SUMIFS('G12'!AE4:AE18,'G12'!$Y$4:$Y$18,QzrSum!$A$3)+SUMIFS('G13'!AE4:AE18,'G13'!$Y$4:$Y$18,QzrSum!$A$3)+SUMIFS('G14'!AE4:AE18,'G14'!$Y$4:$Y$18,QzrSum!$A$3)+SUMIFS('G15'!AE4:AE18,'G15'!$Y$4:$Y$18,QzrSum!$A$3)))</f>
        <v/>
      </c>
      <c r="H3" s="24" t="str">
        <f>IF($J$3=0,"",(SUMIFS('G1'!AF4:AF18,'G1'!$Y$4:$Y$18,QzrSum!$A$3)+SUMIFS('G2'!AF4:AF18,'G2'!$Y$4:$Y$18,QzrSum!$A$3)+SUMIFS('G3'!AF4:AF18,'G3'!$Y$4:$Y$18,QzrSum!$A$3)+SUMIFS('G4'!AF4:AF18,'G4'!$Y$4:$Y$18,QzrSum!$A$3)+SUMIFS('G5'!AF4:AF18,'G5'!$Y$4:$Y$18,QzrSum!$A$3)+SUMIFS('G6'!AF4:AF18,'G6'!$Y$4:$Y$18,QzrSum!$A$3)+SUMIFS('G7'!AF4:AF18,'G7'!$Y$4:$Y$18,QzrSum!$A$3)+SUMIFS('G8'!AF4:AF18,'G8'!$Y$4:$Y$18,QzrSum!$A$3)+SUMIFS('G9'!AF4:AF18,'G9'!$Y$4:$Y$18,QzrSum!$A$3)+SUMIFS('G10'!AF4:AF18,'G10'!$Y$4:$Y$18,QzrSum!$A$3)+SUMIFS('G11'!AF4:AF18,'G11'!$Y$4:$Y$18,QzrSum!$A$3)+SUMIFS('G12'!AF4:AF18,'G12'!$Y$4:$Y$18,QzrSum!$A$3)+SUMIFS('G13'!AF4:AF18,'G13'!$Y$4:$Y$18,QzrSum!$A$3)+SUMIFS('G14'!AF4:AF18,'G14'!$Y$4:$Y$18,QzrSum!$A$3)+SUMIFS('G15'!AF4:AF18,'G15'!$Y$4:$Y$18,QzrSum!$A$3)))</f>
        <v/>
      </c>
      <c r="I3" s="39" t="str">
        <f>IF(J3=0,"",SUM(B3:H3))</f>
        <v/>
      </c>
      <c r="J3" s="61">
        <f>COUNTIFS('G1'!$Y$4:$Y$18,QzrSum!A3)+COUNTIFS('G2'!$Y$4:$Y$18,QzrSum!A3)+COUNTIFS('G3'!$Y$4:$Y$18,QzrSum!A3)+COUNTIFS('G4'!$Y$4:$Y$18,QzrSum!A3)+COUNTIFS('G5'!$Y$4:$Y$18,QzrSum!A3)+COUNTIFS('G6'!$Y$4:$Y$18,QzrSum!A3)+COUNTIFS('G7'!$Y$4:$Y$18,QzrSum!A3)+COUNTIFS('G8'!$Y$4:$Y$18,QzrSum!A3)+COUNTIFS('G9'!$Y$4:$Y$18,QzrSum!A3)+COUNTIFS('G10'!$Y$4:$Y$18,QzrSum!A3)+COUNTIFS('G11'!$Y$4:$Y$18,QzrSum!A3)+COUNTIFS('G12'!$Y$4:$Y$18,QzrSum!A3)+COUNTIFS('G13'!$Y$4:$Y$18,QzrSum!A3)+COUNTIFS('G14'!$Y$4:$Y$18,QzrSum!A3)+COUNTIFS('G15'!$Y$4:$Y$18,QzrSum!A3)</f>
        <v>0</v>
      </c>
    </row>
    <row r="4" spans="1:10" x14ac:dyDescent="0.25">
      <c r="A4" s="59" t="s">
        <v>16</v>
      </c>
      <c r="B4" s="24" t="str">
        <f>IF($J$4=0,"",(SUMIFS('G1'!Z4:Z18,'G1'!$Y$4:$Y$18,QzrSum!$A$4)+SUMIFS('G2'!Z4:Z18,'G2'!$Y$4:$Y$18,QzrSum!$A$4)+SUMIFS('G3'!Z4:Z18,'G3'!$Y$4:$Y$18,QzrSum!$A$4)+SUMIFS('G4'!Z4:Z18,'G4'!$Y$4:$Y$18,QzrSum!$A$4)+SUMIFS('G5'!Z4:Z18,'G5'!$Y$4:$Y$18,QzrSum!$A$4)+SUMIFS('G6'!Z4:Z18,'G6'!$Y$4:$Y$18,QzrSum!$A$4)+SUMIFS('G7'!Z4:Z18,'G7'!$Y$4:$Y$18,QzrSum!$A$4)+SUMIFS('G8'!Z4:Z18,'G8'!$Y$4:$Y$18,QzrSum!$A$4)+SUMIFS('G9'!Z4:Z18,'G9'!$Y$4:$Y$18,QzrSum!$A$4)+SUMIFS('G10'!Z4:Z18,'G10'!$Y$4:$Y$18,QzrSum!$A$4)+SUMIFS('G11'!Z4:Z18,'G11'!$Y$4:$Y$18,QzrSum!$A$4)+SUMIFS('G12'!Z4:Z18,'G12'!$Y$4:$Y$18,QzrSum!$A$4)+SUMIFS('G13'!Z4:Z18,'G13'!$Y$4:$Y$18,QzrSum!$A$4)+SUMIFS('G14'!Z4:Z18,'G14'!$Y$4:$Y$18,QzrSum!$A$4)+SUMIFS('G15'!Z4:Z18,'G15'!$Y$4:$Y$18,QzrSum!$A$4)))</f>
        <v/>
      </c>
      <c r="C4" s="24" t="str">
        <f>IF($J$4=0,"",(SUMIFS('G1'!AA4:AA18,'G1'!$Y$4:$Y$18,QzrSum!$A$4)+SUMIFS('G2'!AA4:AA18,'G2'!$Y$4:$Y$18,QzrSum!$A$4)+SUMIFS('G3'!AA4:AA18,'G3'!$Y$4:$Y$18,QzrSum!$A$4)+SUMIFS('G4'!AA4:AA18,'G4'!$Y$4:$Y$18,QzrSum!$A$4)+SUMIFS('G5'!AA4:AA18,'G5'!$Y$4:$Y$18,QzrSum!$A$4)+SUMIFS('G6'!AA4:AA18,'G6'!$Y$4:$Y$18,QzrSum!$A$4)+SUMIFS('G7'!AA4:AA18,'G7'!$Y$4:$Y$18,QzrSum!$A$4)+SUMIFS('G8'!AA4:AA18,'G8'!$Y$4:$Y$18,QzrSum!$A$4)+SUMIFS('G9'!AA4:AA18,'G9'!$Y$4:$Y$18,QzrSum!$A$4)+SUMIFS('G10'!AA4:AA18,'G10'!$Y$4:$Y$18,QzrSum!$A$4)+SUMIFS('G11'!AA4:AA18,'G11'!$Y$4:$Y$18,QzrSum!$A$4)+SUMIFS('G12'!AA4:AA18,'G12'!$Y$4:$Y$18,QzrSum!$A$4)+SUMIFS('G13'!AA4:AA18,'G13'!$Y$4:$Y$18,QzrSum!$A$4)+SUMIFS('G14'!AA4:AA18,'G14'!$Y$4:$Y$18,QzrSum!$A$4)+SUMIFS('G15'!AA4:AA18,'G15'!$Y$4:$Y$18,QzrSum!$A$4)))</f>
        <v/>
      </c>
      <c r="D4" s="24" t="str">
        <f>IF($J$4=0,"",(SUMIFS('G1'!AB4:AB18,'G1'!$Y$4:$Y$18,QzrSum!$A$4)+SUMIFS('G2'!AB4:AB18,'G2'!$Y$4:$Y$18,QzrSum!$A$4)+SUMIFS('G3'!AB4:AB18,'G3'!$Y$4:$Y$18,QzrSum!$A$4)+SUMIFS('G4'!AB4:AB18,'G4'!$Y$4:$Y$18,QzrSum!$A$4)+SUMIFS('G5'!AB4:AB18,'G5'!$Y$4:$Y$18,QzrSum!$A$4)+SUMIFS('G6'!AB4:AB18,'G6'!$Y$4:$Y$18,QzrSum!$A$4)+SUMIFS('G7'!AB4:AB18,'G7'!$Y$4:$Y$18,QzrSum!$A$4)+SUMIFS('G8'!AB4:AB18,'G8'!$Y$4:$Y$18,QzrSum!$A$4)+SUMIFS('G9'!AB4:AB18,'G9'!$Y$4:$Y$18,QzrSum!$A$4)+SUMIFS('G10'!AB4:AB18,'G10'!$Y$4:$Y$18,QzrSum!$A$4)+SUMIFS('G11'!AB4:AB18,'G11'!$Y$4:$Y$18,QzrSum!$A$4)+SUMIFS('G12'!AB4:AB18,'G12'!$Y$4:$Y$18,QzrSum!$A$4)+SUMIFS('G13'!AB4:AB18,'G13'!$Y$4:$Y$18,QzrSum!$A$4)+SUMIFS('G14'!AB4:AB18,'G14'!$Y$4:$Y$18,QzrSum!$A$4)+SUMIFS('G15'!AB4:AB18,'G15'!$Y$4:$Y$18,QzrSum!$A$4)))</f>
        <v/>
      </c>
      <c r="E4" s="24" t="str">
        <f>IF($J$4=0,"",(SUMIFS('G1'!AC4:AC18,'G1'!$Y$4:$Y$18,QzrSum!$A$4)+SUMIFS('G2'!AC4:AC18,'G2'!$Y$4:$Y$18,QzrSum!$A$4)+SUMIFS('G3'!AC4:AC18,'G3'!$Y$4:$Y$18,QzrSum!$A$4)+SUMIFS('G4'!AC4:AC18,'G4'!$Y$4:$Y$18,QzrSum!$A$4)+SUMIFS('G5'!AC4:AC18,'G5'!$Y$4:$Y$18,QzrSum!$A$4)+SUMIFS('G6'!AC4:AC18,'G6'!$Y$4:$Y$18,QzrSum!$A$4)+SUMIFS('G7'!AC4:AC18,'G7'!$Y$4:$Y$18,QzrSum!$A$4)+SUMIFS('G8'!AC4:AC18,'G8'!$Y$4:$Y$18,QzrSum!$A$4)+SUMIFS('G9'!AC4:AC18,'G9'!$Y$4:$Y$18,QzrSum!$A$4)+SUMIFS('G10'!AC4:AC18,'G10'!$Y$4:$Y$18,QzrSum!$A$4)+SUMIFS('G11'!AC4:AC18,'G11'!$Y$4:$Y$18,QzrSum!$A$4)+SUMIFS('G12'!AC4:AC18,'G12'!$Y$4:$Y$18,QzrSum!$A$4)+SUMIFS('G13'!AC4:AC18,'G13'!$Y$4:$Y$18,QzrSum!$A$4)+SUMIFS('G14'!AC4:AC18,'G14'!$Y$4:$Y$18,QzrSum!$A$4)+SUMIFS('G15'!AC4:AC18,'G15'!$Y$4:$Y$18,QzrSum!$A$4)))</f>
        <v/>
      </c>
      <c r="F4" s="24" t="str">
        <f>IF($J$4=0,"",(SUMIFS('G1'!AD4:AD18,'G1'!$Y$4:$Y$18,QzrSum!$A$4)+SUMIFS('G2'!AD4:AD18,'G2'!$Y$4:$Y$18,QzrSum!$A$4)+SUMIFS('G3'!AD4:AD18,'G3'!$Y$4:$Y$18,QzrSum!$A$4)+SUMIFS('G4'!AD4:AD18,'G4'!$Y$4:$Y$18,QzrSum!$A$4)+SUMIFS('G5'!AD4:AD18,'G5'!$Y$4:$Y$18,QzrSum!$A$4)+SUMIFS('G6'!AD4:AD18,'G6'!$Y$4:$Y$18,QzrSum!$A$4)+SUMIFS('G7'!AD4:AD18,'G7'!$Y$4:$Y$18,QzrSum!$A$4)+SUMIFS('G8'!AD4:AD18,'G8'!$Y$4:$Y$18,QzrSum!$A$4)+SUMIFS('G9'!AD4:AD18,'G9'!$Y$4:$Y$18,QzrSum!$A$4)+SUMIFS('G10'!AD4:AD18,'G10'!$Y$4:$Y$18,QzrSum!$A$4)+SUMIFS('G11'!AD4:AD18,'G11'!$Y$4:$Y$18,QzrSum!$A$4)+SUMIFS('G12'!AD4:AD18,'G12'!$Y$4:$Y$18,QzrSum!$A$4)+SUMIFS('G13'!AD4:AD18,'G13'!$Y$4:$Y$18,QzrSum!$A$4)+SUMIFS('G14'!AD4:AD18,'G14'!$Y$4:$Y$18,QzrSum!$A$4)+SUMIFS('G15'!AD4:AD18,'G15'!$Y$4:$Y$18,QzrSum!$A$4)))</f>
        <v/>
      </c>
      <c r="G4" s="24" t="str">
        <f>IF($J$4=0,"",(SUMIFS('G1'!AE4:AE18,'G1'!$Y$4:$Y$18,QzrSum!$A$4)+SUMIFS('G2'!AE4:AE18,'G2'!$Y$4:$Y$18,QzrSum!$A$4)+SUMIFS('G3'!AE4:AE18,'G3'!$Y$4:$Y$18,QzrSum!$A$4)+SUMIFS('G4'!AE4:AE18,'G4'!$Y$4:$Y$18,QzrSum!$A$4)+SUMIFS('G5'!AE4:AE18,'G5'!$Y$4:$Y$18,QzrSum!$A$4)+SUMIFS('G6'!AE4:AE18,'G6'!$Y$4:$Y$18,QzrSum!$A$4)+SUMIFS('G7'!AE4:AE18,'G7'!$Y$4:$Y$18,QzrSum!$A$4)+SUMIFS('G8'!AE4:AE18,'G8'!$Y$4:$Y$18,QzrSum!$A$4)+SUMIFS('G9'!AE4:AE18,'G9'!$Y$4:$Y$18,QzrSum!$A$4)+SUMIFS('G10'!AE4:AE18,'G10'!$Y$4:$Y$18,QzrSum!$A$4)+SUMIFS('G11'!AE4:AE18,'G11'!$Y$4:$Y$18,QzrSum!$A$4)+SUMIFS('G12'!AE4:AE18,'G12'!$Y$4:$Y$18,QzrSum!$A$4)+SUMIFS('G13'!AE4:AE18,'G13'!$Y$4:$Y$18,QzrSum!$A$4)+SUMIFS('G14'!AE4:AE18,'G14'!$Y$4:$Y$18,QzrSum!$A$4)+SUMIFS('G15'!AE4:AE18,'G15'!$Y$4:$Y$18,QzrSum!$A$4)))</f>
        <v/>
      </c>
      <c r="H4" s="24" t="str">
        <f>IF($J$4=0,"",(SUMIFS('G1'!AF4:AF18,'G1'!$Y$4:$Y$18,QzrSum!$A$4)+SUMIFS('G2'!AF4:AF18,'G2'!$Y$4:$Y$18,QzrSum!$A$4)+SUMIFS('G3'!AF4:AF18,'G3'!$Y$4:$Y$18,QzrSum!$A$4)+SUMIFS('G4'!AF4:AF18,'G4'!$Y$4:$Y$18,QzrSum!$A$4)+SUMIFS('G5'!AF4:AF18,'G5'!$Y$4:$Y$18,QzrSum!$A$4)+SUMIFS('G6'!AF4:AF18,'G6'!$Y$4:$Y$18,QzrSum!$A$4)+SUMIFS('G7'!AF4:AF18,'G7'!$Y$4:$Y$18,QzrSum!$A$4)+SUMIFS('G8'!AF4:AF18,'G8'!$Y$4:$Y$18,QzrSum!$A$4)+SUMIFS('G9'!AF4:AF18,'G9'!$Y$4:$Y$18,QzrSum!$A$4)+SUMIFS('G10'!AF4:AF18,'G10'!$Y$4:$Y$18,QzrSum!$A$4)+SUMIFS('G11'!AF4:AF18,'G11'!$Y$4:$Y$18,QzrSum!$A$4)+SUMIFS('G12'!AF4:AF18,'G12'!$Y$4:$Y$18,QzrSum!$A$4)+SUMIFS('G13'!AF4:AF18,'G13'!$Y$4:$Y$18,QzrSum!$A$4)+SUMIFS('G14'!AF4:AF18,'G14'!$Y$4:$Y$18,QzrSum!$A$4)+SUMIFS('G15'!AF4:AF18,'G15'!$Y$4:$Y$18,QzrSum!$A$4)))</f>
        <v/>
      </c>
      <c r="I4" s="39" t="str">
        <f t="shared" ref="I4:I17" si="0">IF(J4=0,"",SUM(B4:H4))</f>
        <v/>
      </c>
      <c r="J4" s="61">
        <f>COUNTIFS('G1'!$Y$4:$Y$18,QzrSum!A4)+COUNTIFS('G2'!$Y$4:$Y$18,QzrSum!A4)+COUNTIFS('G3'!$Y$4:$Y$18,QzrSum!A4)+COUNTIFS('G4'!$Y$4:$Y$18,QzrSum!A4)+COUNTIFS('G5'!$Y$4:$Y$18,QzrSum!A4)+COUNTIFS('G6'!$Y$4:$Y$18,QzrSum!A4)+COUNTIFS('G7'!$Y$4:$Y$18,QzrSum!A4)+COUNTIFS('G8'!$Y$4:$Y$18,QzrSum!A4)+COUNTIFS('G9'!$Y$4:$Y$18,QzrSum!A4)+COUNTIFS('G10'!$Y$4:$Y$18,QzrSum!A4)+COUNTIFS('G11'!$Y$4:$Y$18,QzrSum!A4)+COUNTIFS('G12'!$Y$4:$Y$18,QzrSum!A4)+COUNTIFS('G13'!$Y$4:$Y$18,QzrSum!A4)+COUNTIFS('G14'!$Y$4:$Y$18,QzrSum!A4)+COUNTIFS('G15'!$Y$4:$Y$18,QzrSum!A4)</f>
        <v>0</v>
      </c>
    </row>
    <row r="5" spans="1:10" x14ac:dyDescent="0.25">
      <c r="A5" s="59" t="str">
        <f>+Avg!A5</f>
        <v>Name 3</v>
      </c>
      <c r="B5" s="24" t="str">
        <f>IF($J$5=0,"",(SUMIFS('G1'!Z4:Z18,'G1'!$Y$4:$Y$18,QzrSum!$A$5)+SUMIFS('G2'!Z4:Z18,'G2'!$Y$4:$Y$18,QzrSum!$A$5)+SUMIFS('G3'!Z4:Z18,'G3'!$Y$4:$Y$18,QzrSum!$A$5)+SUMIFS('G4'!Z4:Z18,'G4'!$Y$4:$Y$18,QzrSum!$A$5)+SUMIFS('G5'!Z4:Z18,'G5'!$Y$4:$Y$18,QzrSum!$A$5)+SUMIFS('G6'!Z4:Z18,'G6'!$Y$4:$Y$18,QzrSum!$A$5)+SUMIFS('G7'!Z4:Z18,'G7'!$Y$4:$Y$18,QzrSum!$A$5)+SUMIFS('G8'!Z4:Z18,'G8'!$Y$4:$Y$18,QzrSum!$A$5)+SUMIFS('G9'!Z4:Z18,'G9'!$Y$4:$Y$18,QzrSum!$A$5)+SUMIFS('G10'!Z4:Z18,'G10'!$Y$4:$Y$18,QzrSum!$A$5)+SUMIFS('G11'!Z4:Z18,'G11'!$Y$4:$Y$18,QzrSum!$A$5)+SUMIFS('G12'!Z4:Z18,'G12'!$Y$4:$Y$18,QzrSum!$A$5)+SUMIFS('G13'!Z4:Z18,'G13'!$Y$4:$Y$18,QzrSum!$A$5)+SUMIFS('G14'!Z4:Z18,'G14'!$Y$4:$Y$18,QzrSum!$A$5)+SUMIFS('G15'!Z4:Z18,'G15'!$Y$4:$Y$18,QzrSum!$A$5)))</f>
        <v/>
      </c>
      <c r="C5" s="24" t="str">
        <f>IF($J$5=0,"",(SUMIFS('G1'!AA4:AA18,'G1'!$Y$4:$Y$18,QzrSum!$A$5)+SUMIFS('G2'!AA4:AA18,'G2'!$Y$4:$Y$18,QzrSum!$A$5)+SUMIFS('G3'!AA4:AA18,'G3'!$Y$4:$Y$18,QzrSum!$A$5)+SUMIFS('G4'!AA4:AA18,'G4'!$Y$4:$Y$18,QzrSum!$A$5)+SUMIFS('G5'!AA4:AA18,'G5'!$Y$4:$Y$18,QzrSum!$A$5)+SUMIFS('G6'!AA4:AA18,'G6'!$Y$4:$Y$18,QzrSum!$A$5)+SUMIFS('G7'!AA4:AA18,'G7'!$Y$4:$Y$18,QzrSum!$A$5)+SUMIFS('G8'!AA4:AA18,'G8'!$Y$4:$Y$18,QzrSum!$A$5)+SUMIFS('G9'!AA4:AA18,'G9'!$Y$4:$Y$18,QzrSum!$A$5)+SUMIFS('G10'!AA4:AA18,'G10'!$Y$4:$Y$18,QzrSum!$A$5)+SUMIFS('G11'!AA4:AA18,'G11'!$Y$4:$Y$18,QzrSum!$A$5)+SUMIFS('G12'!AA4:AA18,'G12'!$Y$4:$Y$18,QzrSum!$A$5)+SUMIFS('G13'!AA4:AA18,'G13'!$Y$4:$Y$18,QzrSum!$A$5)+SUMIFS('G14'!AA4:AA18,'G14'!$Y$4:$Y$18,QzrSum!$A$5)+SUMIFS('G15'!AA4:AA18,'G15'!$Y$4:$Y$18,QzrSum!$A$5)))</f>
        <v/>
      </c>
      <c r="D5" s="24" t="str">
        <f>IF($J$5=0,"",(SUMIFS('G1'!AB4:AB18,'G1'!$Y$4:$Y$18,QzrSum!$A$5)+SUMIFS('G2'!AB4:AB18,'G2'!$Y$4:$Y$18,QzrSum!$A$5)+SUMIFS('G3'!AB4:AB18,'G3'!$Y$4:$Y$18,QzrSum!$A$5)+SUMIFS('G4'!AB4:AB18,'G4'!$Y$4:$Y$18,QzrSum!$A$5)+SUMIFS('G5'!AB4:AB18,'G5'!$Y$4:$Y$18,QzrSum!$A$5)+SUMIFS('G6'!AB4:AB18,'G6'!$Y$4:$Y$18,QzrSum!$A$5)+SUMIFS('G7'!AB4:AB18,'G7'!$Y$4:$Y$18,QzrSum!$A$5)+SUMIFS('G8'!AB4:AB18,'G8'!$Y$4:$Y$18,QzrSum!$A$5)+SUMIFS('G9'!AB4:AB18,'G9'!$Y$4:$Y$18,QzrSum!$A$5)+SUMIFS('G10'!AB4:AB18,'G10'!$Y$4:$Y$18,QzrSum!$A$5)+SUMIFS('G11'!AB4:AB18,'G11'!$Y$4:$Y$18,QzrSum!$A$5)+SUMIFS('G12'!AB4:AB18,'G12'!$Y$4:$Y$18,QzrSum!$A$5)+SUMIFS('G13'!AB4:AB18,'G13'!$Y$4:$Y$18,QzrSum!$A$5)+SUMIFS('G14'!AB4:AB18,'G14'!$Y$4:$Y$18,QzrSum!$A$5)+SUMIFS('G15'!AB4:AB18,'G15'!$Y$4:$Y$18,QzrSum!$A$5)))</f>
        <v/>
      </c>
      <c r="E5" s="24" t="str">
        <f>IF($J$5=0,"",(SUMIFS('G1'!AC4:AC18,'G1'!$Y$4:$Y$18,QzrSum!$A$5)+SUMIFS('G2'!AC4:AC18,'G2'!$Y$4:$Y$18,QzrSum!$A$5)+SUMIFS('G3'!AC4:AC18,'G3'!$Y$4:$Y$18,QzrSum!$A$5)+SUMIFS('G4'!AC4:AC18,'G4'!$Y$4:$Y$18,QzrSum!$A$5)+SUMIFS('G5'!AC4:AC18,'G5'!$Y$4:$Y$18,QzrSum!$A$5)+SUMIFS('G6'!AC4:AC18,'G6'!$Y$4:$Y$18,QzrSum!$A$5)+SUMIFS('G7'!AC4:AC18,'G7'!$Y$4:$Y$18,QzrSum!$A$5)+SUMIFS('G8'!AC4:AC18,'G8'!$Y$4:$Y$18,QzrSum!$A$5)+SUMIFS('G9'!AC4:AC18,'G9'!$Y$4:$Y$18,QzrSum!$A$5)+SUMIFS('G10'!AC4:AC18,'G10'!$Y$4:$Y$18,QzrSum!$A$5)+SUMIFS('G11'!AC4:AC18,'G11'!$Y$4:$Y$18,QzrSum!$A$5)+SUMIFS('G12'!AC4:AC18,'G12'!$Y$4:$Y$18,QzrSum!$A$5)+SUMIFS('G13'!AC4:AC18,'G13'!$Y$4:$Y$18,QzrSum!$A$5)+SUMIFS('G14'!AC4:AC18,'G14'!$Y$4:$Y$18,QzrSum!$A$5)+SUMIFS('G15'!AC4:AC18,'G15'!$Y$4:$Y$18,QzrSum!$A$5)))</f>
        <v/>
      </c>
      <c r="F5" s="24" t="str">
        <f>IF($J$5=0,"",(SUMIFS('G1'!AD4:AD18,'G1'!$Y$4:$Y$18,QzrSum!$A$5)+SUMIFS('G2'!AD4:AD18,'G2'!$Y$4:$Y$18,QzrSum!$A$5)+SUMIFS('G3'!AD4:AD18,'G3'!$Y$4:$Y$18,QzrSum!$A$5)+SUMIFS('G4'!AD4:AD18,'G4'!$Y$4:$Y$18,QzrSum!$A$5)+SUMIFS('G5'!AD4:AD18,'G5'!$Y$4:$Y$18,QzrSum!$A$5)+SUMIFS('G6'!AD4:AD18,'G6'!$Y$4:$Y$18,QzrSum!$A$5)+SUMIFS('G7'!AD4:AD18,'G7'!$Y$4:$Y$18,QzrSum!$A$5)+SUMIFS('G8'!AD4:AD18,'G8'!$Y$4:$Y$18,QzrSum!$A$5)+SUMIFS('G9'!AD4:AD18,'G9'!$Y$4:$Y$18,QzrSum!$A$5)+SUMIFS('G10'!AD4:AD18,'G10'!$Y$4:$Y$18,QzrSum!$A$5)+SUMIFS('G11'!AD4:AD18,'G11'!$Y$4:$Y$18,QzrSum!$A$5)+SUMIFS('G12'!AD4:AD18,'G12'!$Y$4:$Y$18,QzrSum!$A$5)+SUMIFS('G13'!AD4:AD18,'G13'!$Y$4:$Y$18,QzrSum!$A$5)+SUMIFS('G14'!AD4:AD18,'G14'!$Y$4:$Y$18,QzrSum!$A$5)+SUMIFS('G15'!AD4:AD18,'G15'!$Y$4:$Y$18,QzrSum!$A$5)))</f>
        <v/>
      </c>
      <c r="G5" s="24" t="str">
        <f>IF($J$5=0,"",(SUMIFS('G1'!AE4:AE18,'G1'!$Y$4:$Y$18,QzrSum!$A$5)+SUMIFS('G2'!AE4:AE18,'G2'!$Y$4:$Y$18,QzrSum!$A$5)+SUMIFS('G3'!AE4:AE18,'G3'!$Y$4:$Y$18,QzrSum!$A$5)+SUMIFS('G4'!AE4:AE18,'G4'!$Y$4:$Y$18,QzrSum!$A$5)+SUMIFS('G5'!AE4:AE18,'G5'!$Y$4:$Y$18,QzrSum!$A$5)+SUMIFS('G6'!AE4:AE18,'G6'!$Y$4:$Y$18,QzrSum!$A$5)+SUMIFS('G7'!AE4:AE18,'G7'!$Y$4:$Y$18,QzrSum!$A$5)+SUMIFS('G8'!AE4:AE18,'G8'!$Y$4:$Y$18,QzrSum!$A$5)+SUMIFS('G9'!AE4:AE18,'G9'!$Y$4:$Y$18,QzrSum!$A$5)+SUMIFS('G10'!AE4:AE18,'G10'!$Y$4:$Y$18,QzrSum!$A$5)+SUMIFS('G11'!AE4:AE18,'G11'!$Y$4:$Y$18,QzrSum!$A$5)+SUMIFS('G12'!AE4:AE18,'G12'!$Y$4:$Y$18,QzrSum!$A$5)+SUMIFS('G13'!AE4:AE18,'G13'!$Y$4:$Y$18,QzrSum!$A$5)+SUMIFS('G14'!AE4:AE18,'G14'!$Y$4:$Y$18,QzrSum!$A$5)+SUMIFS('G15'!AE4:AE18,'G15'!$Y$4:$Y$18,QzrSum!$A$5)))</f>
        <v/>
      </c>
      <c r="H5" s="24" t="str">
        <f>IF($J$5=0,"",(SUMIFS('G1'!AF4:AF18,'G1'!$Y$4:$Y$18,QzrSum!$A$5)+SUMIFS('G2'!AF4:AF18,'G2'!$Y$4:$Y$18,QzrSum!$A$5)+SUMIFS('G3'!AF4:AF18,'G3'!$Y$4:$Y$18,QzrSum!$A$5)+SUMIFS('G4'!AF4:AF18,'G4'!$Y$4:$Y$18,QzrSum!$A$5)+SUMIFS('G5'!AF4:AF18,'G5'!$Y$4:$Y$18,QzrSum!$A$5)+SUMIFS('G6'!AF4:AF18,'G6'!$Y$4:$Y$18,QzrSum!$A$5)+SUMIFS('G7'!AF4:AF18,'G7'!$Y$4:$Y$18,QzrSum!$A$5)+SUMIFS('G8'!AF4:AF18,'G8'!$Y$4:$Y$18,QzrSum!$A$5)+SUMIFS('G9'!AF4:AF18,'G9'!$Y$4:$Y$18,QzrSum!$A$5)+SUMIFS('G10'!AF4:AF18,'G10'!$Y$4:$Y$18,QzrSum!$A$5)+SUMIFS('G11'!AF4:AF18,'G11'!$Y$4:$Y$18,QzrSum!$A$5)+SUMIFS('G12'!AF4:AF18,'G12'!$Y$4:$Y$18,QzrSum!$A$5)+SUMIFS('G13'!AF4:AF18,'G13'!$Y$4:$Y$18,QzrSum!$A$5)+SUMIFS('G14'!AF4:AF18,'G14'!$Y$4:$Y$18,QzrSum!$A$5)+SUMIFS('G15'!AF4:AF18,'G15'!$Y$4:$Y$18,QzrSum!$A$5)))</f>
        <v/>
      </c>
      <c r="I5" s="39" t="str">
        <f t="shared" si="0"/>
        <v/>
      </c>
      <c r="J5" s="61">
        <f>COUNTIFS('G1'!$Y$4:$Y$18,QzrSum!A5)+COUNTIFS('G2'!$Y$4:$Y$18,QzrSum!A5)+COUNTIFS('G3'!$Y$4:$Y$18,QzrSum!A5)+COUNTIFS('G4'!$Y$4:$Y$18,QzrSum!A5)+COUNTIFS('G5'!$Y$4:$Y$18,QzrSum!A5)+COUNTIFS('G6'!$Y$4:$Y$18,QzrSum!A5)+COUNTIFS('G7'!$Y$4:$Y$18,QzrSum!A5)+COUNTIFS('G8'!$Y$4:$Y$18,QzrSum!A5)+COUNTIFS('G9'!$Y$4:$Y$18,QzrSum!A5)+COUNTIFS('G10'!$Y$4:$Y$18,QzrSum!A5)+COUNTIFS('G11'!$Y$4:$Y$18,QzrSum!A5)+COUNTIFS('G12'!$Y$4:$Y$18,QzrSum!A5)+COUNTIFS('G13'!$Y$4:$Y$18,QzrSum!A5)+COUNTIFS('G14'!$Y$4:$Y$18,QzrSum!A5)+COUNTIFS('G15'!$Y$4:$Y$18,QzrSum!A5)</f>
        <v>0</v>
      </c>
    </row>
    <row r="6" spans="1:10" x14ac:dyDescent="0.25">
      <c r="A6" s="59" t="str">
        <f>+Avg!A6</f>
        <v>Name 4</v>
      </c>
      <c r="B6" s="24" t="str">
        <f>IF($J$6=0,"",(SUMIFS('G1'!Z4:Z18,'G1'!$Y$4:$Y$18,QzrSum!$A$6)+SUMIFS('G2'!Z4:Z18,'G2'!$Y$4:$Y$18,QzrSum!$A$6)+SUMIFS('G3'!Z4:Z18,'G3'!$Y$4:$Y$18,QzrSum!$A$6)+SUMIFS('G4'!Z4:Z18,'G4'!$Y$4:$Y$18,QzrSum!$A$6)+SUMIFS('G5'!Z4:Z18,'G5'!$Y$4:$Y$18,QzrSum!$A$6)+SUMIFS('G6'!Z4:Z18,'G6'!$Y$4:$Y$18,QzrSum!$A$6)+SUMIFS('G7'!Z4:Z18,'G7'!$Y$4:$Y$18,QzrSum!$A$6)+SUMIFS('G8'!Z4:Z18,'G8'!$Y$4:$Y$18,QzrSum!$A$6)+SUMIFS('G9'!Z4:Z18,'G9'!$Y$4:$Y$18,QzrSum!$A$6)+SUMIFS('G10'!Z4:Z18,'G10'!$Y$4:$Y$18,QzrSum!$A$6)+SUMIFS('G11'!Z4:Z18,'G11'!$Y$4:$Y$18,QzrSum!$A$6)+SUMIFS('G12'!Z4:Z18,'G12'!$Y$4:$Y$18,QzrSum!$A$6)+SUMIFS('G13'!Z4:Z18,'G13'!$Y$4:$Y$18,QzrSum!$A$6)+SUMIFS('G14'!Z4:Z18,'G14'!$Y$4:$Y$18,QzrSum!$A$6)+SUMIFS('G15'!Z4:Z18,'G15'!$Y$4:$Y$18,QzrSum!$A$6)))</f>
        <v/>
      </c>
      <c r="C6" s="24" t="str">
        <f>IF($J$6=0,"",(SUMIFS('G1'!AA4:AA18,'G1'!$Y$4:$Y$18,QzrSum!$A$6)+SUMIFS('G2'!AA4:AA18,'G2'!$Y$4:$Y$18,QzrSum!$A$6)+SUMIFS('G3'!AA4:AA18,'G3'!$Y$4:$Y$18,QzrSum!$A$6)+SUMIFS('G4'!AA4:AA18,'G4'!$Y$4:$Y$18,QzrSum!$A$6)+SUMIFS('G5'!AA4:AA18,'G5'!$Y$4:$Y$18,QzrSum!$A$6)+SUMIFS('G6'!AA4:AA18,'G6'!$Y$4:$Y$18,QzrSum!$A$6)+SUMIFS('G7'!AA4:AA18,'G7'!$Y$4:$Y$18,QzrSum!$A$6)+SUMIFS('G8'!AA4:AA18,'G8'!$Y$4:$Y$18,QzrSum!$A$6)+SUMIFS('G9'!AA4:AA18,'G9'!$Y$4:$Y$18,QzrSum!$A$6)+SUMIFS('G10'!AA4:AA18,'G10'!$Y$4:$Y$18,QzrSum!$A$6)+SUMIFS('G11'!AA4:AA18,'G11'!$Y$4:$Y$18,QzrSum!$A$6)+SUMIFS('G12'!AA4:AA18,'G12'!$Y$4:$Y$18,QzrSum!$A$6)+SUMIFS('G13'!AA4:AA18,'G13'!$Y$4:$Y$18,QzrSum!$A$6)+SUMIFS('G14'!AA4:AA18,'G14'!$Y$4:$Y$18,QzrSum!$A$6)+SUMIFS('G15'!AA4:AA18,'G15'!$Y$4:$Y$18,QzrSum!$A$6)))</f>
        <v/>
      </c>
      <c r="D6" s="24" t="str">
        <f>IF($J$6=0,"",(SUMIFS('G1'!AB4:AB18,'G1'!$Y$4:$Y$18,QzrSum!$A$6)+SUMIFS('G2'!AB4:AB18,'G2'!$Y$4:$Y$18,QzrSum!$A$6)+SUMIFS('G3'!AB4:AB18,'G3'!$Y$4:$Y$18,QzrSum!$A$6)+SUMIFS('G4'!AB4:AB18,'G4'!$Y$4:$Y$18,QzrSum!$A$6)+SUMIFS('G5'!AB4:AB18,'G5'!$Y$4:$Y$18,QzrSum!$A$6)+SUMIFS('G6'!AB4:AB18,'G6'!$Y$4:$Y$18,QzrSum!$A$6)+SUMIFS('G7'!AB4:AB18,'G7'!$Y$4:$Y$18,QzrSum!$A$6)+SUMIFS('G8'!AB4:AB18,'G8'!$Y$4:$Y$18,QzrSum!$A$6)+SUMIFS('G9'!AB4:AB18,'G9'!$Y$4:$Y$18,QzrSum!$A$6)+SUMIFS('G10'!AB4:AB18,'G10'!$Y$4:$Y$18,QzrSum!$A$6)+SUMIFS('G11'!AB4:AB18,'G11'!$Y$4:$Y$18,QzrSum!$A$6)+SUMIFS('G12'!AB4:AB18,'G12'!$Y$4:$Y$18,QzrSum!$A$6)+SUMIFS('G13'!AB4:AB18,'G13'!$Y$4:$Y$18,QzrSum!$A$6)+SUMIFS('G14'!AB4:AB18,'G14'!$Y$4:$Y$18,QzrSum!$A$6)+SUMIFS('G15'!AB4:AB18,'G15'!$Y$4:$Y$18,QzrSum!$A$6)))</f>
        <v/>
      </c>
      <c r="E6" s="24" t="str">
        <f>IF($J$6=0,"",(SUMIFS('G1'!AC4:AC18,'G1'!$Y$4:$Y$18,QzrSum!$A$6)+SUMIFS('G2'!AC4:AC18,'G2'!$Y$4:$Y$18,QzrSum!$A$6)+SUMIFS('G3'!AC4:AC18,'G3'!$Y$4:$Y$18,QzrSum!$A$6)+SUMIFS('G4'!AC4:AC18,'G4'!$Y$4:$Y$18,QzrSum!$A$6)+SUMIFS('G5'!AC4:AC18,'G5'!$Y$4:$Y$18,QzrSum!$A$6)+SUMIFS('G6'!AC4:AC18,'G6'!$Y$4:$Y$18,QzrSum!$A$6)+SUMIFS('G7'!AC4:AC18,'G7'!$Y$4:$Y$18,QzrSum!$A$6)+SUMIFS('G8'!AC4:AC18,'G8'!$Y$4:$Y$18,QzrSum!$A$6)+SUMIFS('G9'!AC4:AC18,'G9'!$Y$4:$Y$18,QzrSum!$A$6)+SUMIFS('G10'!AC4:AC18,'G10'!$Y$4:$Y$18,QzrSum!$A$6)+SUMIFS('G11'!AC4:AC18,'G11'!$Y$4:$Y$18,QzrSum!$A$6)+SUMIFS('G12'!AC4:AC18,'G12'!$Y$4:$Y$18,QzrSum!$A$6)+SUMIFS('G13'!AC4:AC18,'G13'!$Y$4:$Y$18,QzrSum!$A$6)+SUMIFS('G14'!AC4:AC18,'G14'!$Y$4:$Y$18,QzrSum!$A$6)+SUMIFS('G15'!AC4:AC18,'G15'!$Y$4:$Y$18,QzrSum!$A$6)))</f>
        <v/>
      </c>
      <c r="F6" s="24" t="str">
        <f>IF($J$6=0,"",(SUMIFS('G1'!AD4:AD18,'G1'!$Y$4:$Y$18,QzrSum!$A$6)+SUMIFS('G2'!AD4:AD18,'G2'!$Y$4:$Y$18,QzrSum!$A$6)+SUMIFS('G3'!AD4:AD18,'G3'!$Y$4:$Y$18,QzrSum!$A$6)+SUMIFS('G4'!AD4:AD18,'G4'!$Y$4:$Y$18,QzrSum!$A$6)+SUMIFS('G5'!AD4:AD18,'G5'!$Y$4:$Y$18,QzrSum!$A$6)+SUMIFS('G6'!AD4:AD18,'G6'!$Y$4:$Y$18,QzrSum!$A$6)+SUMIFS('G7'!AD4:AD18,'G7'!$Y$4:$Y$18,QzrSum!$A$6)+SUMIFS('G8'!AD4:AD18,'G8'!$Y$4:$Y$18,QzrSum!$A$6)+SUMIFS('G9'!AD4:AD18,'G9'!$Y$4:$Y$18,QzrSum!$A$6)+SUMIFS('G10'!AD4:AD18,'G10'!$Y$4:$Y$18,QzrSum!$A$6)+SUMIFS('G11'!AD4:AD18,'G11'!$Y$4:$Y$18,QzrSum!$A$6)+SUMIFS('G12'!AD4:AD18,'G12'!$Y$4:$Y$18,QzrSum!$A$6)+SUMIFS('G13'!AD4:AD18,'G13'!$Y$4:$Y$18,QzrSum!$A$6)+SUMIFS('G14'!AD4:AD18,'G14'!$Y$4:$Y$18,QzrSum!$A$6)+SUMIFS('G15'!AD4:AD18,'G15'!$Y$4:$Y$18,QzrSum!$A$6)))</f>
        <v/>
      </c>
      <c r="G6" s="24" t="str">
        <f>IF($J$6=0,"",(SUMIFS('G1'!AE4:AE18,'G1'!$Y$4:$Y$18,QzrSum!$A$6)+SUMIFS('G2'!AE4:AE18,'G2'!$Y$4:$Y$18,QzrSum!$A$6)+SUMIFS('G3'!AE4:AE18,'G3'!$Y$4:$Y$18,QzrSum!$A$6)+SUMIFS('G4'!AE4:AE18,'G4'!$Y$4:$Y$18,QzrSum!$A$6)+SUMIFS('G5'!AE4:AE18,'G5'!$Y$4:$Y$18,QzrSum!$A$6)+SUMIFS('G6'!AE4:AE18,'G6'!$Y$4:$Y$18,QzrSum!$A$6)+SUMIFS('G7'!AE4:AE18,'G7'!$Y$4:$Y$18,QzrSum!$A$6)+SUMIFS('G8'!AE4:AE18,'G8'!$Y$4:$Y$18,QzrSum!$A$6)+SUMIFS('G9'!AE4:AE18,'G9'!$Y$4:$Y$18,QzrSum!$A$6)+SUMIFS('G10'!AE4:AE18,'G10'!$Y$4:$Y$18,QzrSum!$A$6)+SUMIFS('G11'!AE4:AE18,'G11'!$Y$4:$Y$18,QzrSum!$A$6)+SUMIFS('G12'!AE4:AE18,'G12'!$Y$4:$Y$18,QzrSum!$A$6)+SUMIFS('G13'!AE4:AE18,'G13'!$Y$4:$Y$18,QzrSum!$A$6)+SUMIFS('G14'!AE4:AE18,'G14'!$Y$4:$Y$18,QzrSum!$A$6)+SUMIFS('G15'!AE4:AE18,'G15'!$Y$4:$Y$18,QzrSum!$A$6)))</f>
        <v/>
      </c>
      <c r="H6" s="24" t="str">
        <f>IF($J$6=0,"",(SUMIFS('G1'!AF4:AF18,'G1'!$Y$4:$Y$18,QzrSum!$A$6)+SUMIFS('G2'!AF4:AF18,'G2'!$Y$4:$Y$18,QzrSum!$A$6)+SUMIFS('G3'!AF4:AF18,'G3'!$Y$4:$Y$18,QzrSum!$A$6)+SUMIFS('G4'!AF4:AF18,'G4'!$Y$4:$Y$18,QzrSum!$A$6)+SUMIFS('G5'!AF4:AF18,'G5'!$Y$4:$Y$18,QzrSum!$A$6)+SUMIFS('G6'!AF4:AF18,'G6'!$Y$4:$Y$18,QzrSum!$A$6)+SUMIFS('G7'!AF4:AF18,'G7'!$Y$4:$Y$18,QzrSum!$A$6)+SUMIFS('G8'!AF4:AF18,'G8'!$Y$4:$Y$18,QzrSum!$A$6)+SUMIFS('G9'!AF4:AF18,'G9'!$Y$4:$Y$18,QzrSum!$A$6)+SUMIFS('G10'!AF4:AF18,'G10'!$Y$4:$Y$18,QzrSum!$A$6)+SUMIFS('G11'!AF4:AF18,'G11'!$Y$4:$Y$18,QzrSum!$A$6)+SUMIFS('G12'!AF4:AF18,'G12'!$Y$4:$Y$18,QzrSum!$A$6)+SUMIFS('G13'!AF4:AF18,'G13'!$Y$4:$Y$18,QzrSum!$A$6)+SUMIFS('G14'!AF4:AF18,'G14'!$Y$4:$Y$18,QzrSum!$A$6)+SUMIFS('G15'!AF4:AF18,'G15'!$Y$4:$Y$18,QzrSum!$A$6)))</f>
        <v/>
      </c>
      <c r="I6" s="39" t="str">
        <f t="shared" si="0"/>
        <v/>
      </c>
      <c r="J6" s="61">
        <f>COUNTIFS('G1'!$Y$4:$Y$18,QzrSum!A6)+COUNTIFS('G2'!$Y$4:$Y$18,QzrSum!A6)+COUNTIFS('G3'!$Y$4:$Y$18,QzrSum!A6)+COUNTIFS('G4'!$Y$4:$Y$18,QzrSum!A6)+COUNTIFS('G5'!$Y$4:$Y$18,QzrSum!A6)+COUNTIFS('G6'!$Y$4:$Y$18,QzrSum!A6)+COUNTIFS('G7'!$Y$4:$Y$18,QzrSum!A6)+COUNTIFS('G8'!$Y$4:$Y$18,QzrSum!A6)+COUNTIFS('G9'!$Y$4:$Y$18,QzrSum!A6)+COUNTIFS('G10'!$Y$4:$Y$18,QzrSum!A6)+COUNTIFS('G11'!$Y$4:$Y$18,QzrSum!A6)+COUNTIFS('G12'!$Y$4:$Y$18,QzrSum!A6)+COUNTIFS('G13'!$Y$4:$Y$18,QzrSum!A6)+COUNTIFS('G14'!$Y$4:$Y$18,QzrSum!A6)+COUNTIFS('G15'!$Y$4:$Y$18,QzrSum!A6)</f>
        <v>0</v>
      </c>
    </row>
    <row r="7" spans="1:10" x14ac:dyDescent="0.25">
      <c r="A7" s="59" t="str">
        <f>+Avg!A7</f>
        <v>Name 5</v>
      </c>
      <c r="B7" s="24" t="str">
        <f>IF($J$7=0,"",(SUMIFS('G1'!Z4:Z18,'G1'!$Y$4:$Y$18,QzrSum!$A$7)+SUMIFS('G2'!Z4:Z18,'G2'!$Y$4:$Y$18,QzrSum!$A$7)+SUMIFS('G3'!Z4:Z18,'G3'!$Y$4:$Y$18,QzrSum!$A$7)+SUMIFS('G4'!Z4:Z18,'G4'!$Y$4:$Y$18,QzrSum!$A$7)+SUMIFS('G5'!Z4:Z18,'G5'!$Y$4:$Y$18,QzrSum!$A$7)+SUMIFS('G6'!Z4:Z18,'G6'!$Y$4:$Y$18,QzrSum!$A$7)+SUMIFS('G7'!Z4:Z18,'G7'!$Y$4:$Y$18,QzrSum!$A$7)+SUMIFS('G8'!Z4:Z18,'G8'!$Y$4:$Y$18,QzrSum!$A$7)+SUMIFS('G9'!Z4:Z18,'G9'!$Y$4:$Y$18,QzrSum!$A$7)+SUMIFS('G10'!Z4:Z18,'G10'!$Y$4:$Y$18,QzrSum!$A$7)+SUMIFS('G11'!Z4:Z18,'G11'!$Y$4:$Y$18,QzrSum!$A$7)+SUMIFS('G12'!Z4:Z18,'G12'!$Y$4:$Y$18,QzrSum!$A$7)+SUMIFS('G13'!Z4:Z18,'G13'!$Y$4:$Y$18,QzrSum!$A$7)+SUMIFS('G14'!Z4:Z18,'G14'!$Y$4:$Y$18,QzrSum!$A$7)+SUMIFS('G15'!Z4:Z18,'G15'!$Y$4:$Y$18,QzrSum!$A$7)))</f>
        <v/>
      </c>
      <c r="C7" s="24" t="str">
        <f>IF($J$7=0,"",(SUMIFS('G1'!AA4:AA18,'G1'!$Y$4:$Y$18,QzrSum!$A$7)+SUMIFS('G2'!AA4:AA18,'G2'!$Y$4:$Y$18,QzrSum!$A$7)+SUMIFS('G3'!AA4:AA18,'G3'!$Y$4:$Y$18,QzrSum!$A$7)+SUMIFS('G4'!AA4:AA18,'G4'!$Y$4:$Y$18,QzrSum!$A$7)+SUMIFS('G5'!AA4:AA18,'G5'!$Y$4:$Y$18,QzrSum!$A$7)+SUMIFS('G6'!AA4:AA18,'G6'!$Y$4:$Y$18,QzrSum!$A$7)+SUMIFS('G7'!AA4:AA18,'G7'!$Y$4:$Y$18,QzrSum!$A$7)+SUMIFS('G8'!AA4:AA18,'G8'!$Y$4:$Y$18,QzrSum!$A$7)+SUMIFS('G9'!AA4:AA18,'G9'!$Y$4:$Y$18,QzrSum!$A$7)+SUMIFS('G10'!AA4:AA18,'G10'!$Y$4:$Y$18,QzrSum!$A$7)+SUMIFS('G11'!AA4:AA18,'G11'!$Y$4:$Y$18,QzrSum!$A$7)+SUMIFS('G12'!AA4:AA18,'G12'!$Y$4:$Y$18,QzrSum!$A$7)+SUMIFS('G13'!AA4:AA18,'G13'!$Y$4:$Y$18,QzrSum!$A$7)+SUMIFS('G14'!AA4:AA18,'G14'!$Y$4:$Y$18,QzrSum!$A$7)+SUMIFS('G15'!AA4:AA18,'G15'!$Y$4:$Y$18,QzrSum!$A$7)))</f>
        <v/>
      </c>
      <c r="D7" s="24" t="str">
        <f>IF($J$7=0,"",(SUMIFS('G1'!AB4:AB18,'G1'!$Y$4:$Y$18,QzrSum!$A$7)+SUMIFS('G2'!AB4:AB18,'G2'!$Y$4:$Y$18,QzrSum!$A$7)+SUMIFS('G3'!AB4:AB18,'G3'!$Y$4:$Y$18,QzrSum!$A$7)+SUMIFS('G4'!AB4:AB18,'G4'!$Y$4:$Y$18,QzrSum!$A$7)+SUMIFS('G5'!AB4:AB18,'G5'!$Y$4:$Y$18,QzrSum!$A$7)+SUMIFS('G6'!AB4:AB18,'G6'!$Y$4:$Y$18,QzrSum!$A$7)+SUMIFS('G7'!AB4:AB18,'G7'!$Y$4:$Y$18,QzrSum!$A$7)+SUMIFS('G8'!AB4:AB18,'G8'!$Y$4:$Y$18,QzrSum!$A$7)+SUMIFS('G9'!AB4:AB18,'G9'!$Y$4:$Y$18,QzrSum!$A$7)+SUMIFS('G10'!AB4:AB18,'G10'!$Y$4:$Y$18,QzrSum!$A$7)+SUMIFS('G11'!AB4:AB18,'G11'!$Y$4:$Y$18,QzrSum!$A$7)+SUMIFS('G12'!AB4:AB18,'G12'!$Y$4:$Y$18,QzrSum!$A$7)+SUMIFS('G13'!AB4:AB18,'G13'!$Y$4:$Y$18,QzrSum!$A$7)+SUMIFS('G14'!AB4:AB18,'G14'!$Y$4:$Y$18,QzrSum!$A$7)+SUMIFS('G15'!AB4:AB18,'G15'!$Y$4:$Y$18,QzrSum!$A$7)))</f>
        <v/>
      </c>
      <c r="E7" s="24" t="str">
        <f>IF($J$7=0,"",(SUMIFS('G1'!AC4:AC18,'G1'!$Y$4:$Y$18,QzrSum!$A$7)+SUMIFS('G2'!AC4:AC18,'G2'!$Y$4:$Y$18,QzrSum!$A$7)+SUMIFS('G3'!AC4:AC18,'G3'!$Y$4:$Y$18,QzrSum!$A$7)+SUMIFS('G4'!AC4:AC18,'G4'!$Y$4:$Y$18,QzrSum!$A$7)+SUMIFS('G5'!AC4:AC18,'G5'!$Y$4:$Y$18,QzrSum!$A$7)+SUMIFS('G6'!AC4:AC18,'G6'!$Y$4:$Y$18,QzrSum!$A$7)+SUMIFS('G7'!AC4:AC18,'G7'!$Y$4:$Y$18,QzrSum!$A$7)+SUMIFS('G8'!AC4:AC18,'G8'!$Y$4:$Y$18,QzrSum!$A$7)+SUMIFS('G9'!AC4:AC18,'G9'!$Y$4:$Y$18,QzrSum!$A$7)+SUMIFS('G10'!AC4:AC18,'G10'!$Y$4:$Y$18,QzrSum!$A$7)+SUMIFS('G11'!AC4:AC18,'G11'!$Y$4:$Y$18,QzrSum!$A$7)+SUMIFS('G12'!AC4:AC18,'G12'!$Y$4:$Y$18,QzrSum!$A$7)+SUMIFS('G13'!AC4:AC18,'G13'!$Y$4:$Y$18,QzrSum!$A$7)+SUMIFS('G14'!AC4:AC18,'G14'!$Y$4:$Y$18,QzrSum!$A$7)+SUMIFS('G15'!AC4:AC18,'G15'!$Y$4:$Y$18,QzrSum!$A$7)))</f>
        <v/>
      </c>
      <c r="F7" s="24" t="str">
        <f>IF($J$7=0,"",(SUMIFS('G1'!AD4:AD18,'G1'!$Y$4:$Y$18,QzrSum!$A$7)+SUMIFS('G2'!AD4:AD18,'G2'!$Y$4:$Y$18,QzrSum!$A$7)+SUMIFS('G3'!AD4:AD18,'G3'!$Y$4:$Y$18,QzrSum!$A$7)+SUMIFS('G4'!AD4:AD18,'G4'!$Y$4:$Y$18,QzrSum!$A$7)+SUMIFS('G5'!AD4:AD18,'G5'!$Y$4:$Y$18,QzrSum!$A$7)+SUMIFS('G6'!AD4:AD18,'G6'!$Y$4:$Y$18,QzrSum!$A$7)+SUMIFS('G7'!AD4:AD18,'G7'!$Y$4:$Y$18,QzrSum!$A$7)+SUMIFS('G8'!AD4:AD18,'G8'!$Y$4:$Y$18,QzrSum!$A$7)+SUMIFS('G9'!AD4:AD18,'G9'!$Y$4:$Y$18,QzrSum!$A$7)+SUMIFS('G10'!AD4:AD18,'G10'!$Y$4:$Y$18,QzrSum!$A$7)+SUMIFS('G11'!AD4:AD18,'G11'!$Y$4:$Y$18,QzrSum!$A$7)+SUMIFS('G12'!AD4:AD18,'G12'!$Y$4:$Y$18,QzrSum!$A$7)+SUMIFS('G13'!AD4:AD18,'G13'!$Y$4:$Y$18,QzrSum!$A$7)+SUMIFS('G14'!AD4:AD18,'G14'!$Y$4:$Y$18,QzrSum!$A$7)+SUMIFS('G15'!AD4:AD18,'G15'!$Y$4:$Y$18,QzrSum!$A$7)))</f>
        <v/>
      </c>
      <c r="G7" s="24" t="str">
        <f>IF($J$7=0,"",(SUMIFS('G1'!AE4:AE18,'G1'!$Y$4:$Y$18,QzrSum!$A$7)+SUMIFS('G2'!AE4:AE18,'G2'!$Y$4:$Y$18,QzrSum!$A$7)+SUMIFS('G3'!AE4:AE18,'G3'!$Y$4:$Y$18,QzrSum!$A$7)+SUMIFS('G4'!AE4:AE18,'G4'!$Y$4:$Y$18,QzrSum!$A$7)+SUMIFS('G5'!AE4:AE18,'G5'!$Y$4:$Y$18,QzrSum!$A$7)+SUMIFS('G6'!AE4:AE18,'G6'!$Y$4:$Y$18,QzrSum!$A$7)+SUMIFS('G7'!AE4:AE18,'G7'!$Y$4:$Y$18,QzrSum!$A$7)+SUMIFS('G8'!AE4:AE18,'G8'!$Y$4:$Y$18,QzrSum!$A$7)+SUMIFS('G9'!AE4:AE18,'G9'!$Y$4:$Y$18,QzrSum!$A$7)+SUMIFS('G10'!AE4:AE18,'G10'!$Y$4:$Y$18,QzrSum!$A$7)+SUMIFS('G11'!AE4:AE18,'G11'!$Y$4:$Y$18,QzrSum!$A$7)+SUMIFS('G12'!AE4:AE18,'G12'!$Y$4:$Y$18,QzrSum!$A$7)+SUMIFS('G13'!AE4:AE18,'G13'!$Y$4:$Y$18,QzrSum!$A$7)+SUMIFS('G14'!AE4:AE18,'G14'!$Y$4:$Y$18,QzrSum!$A$7)+SUMIFS('G15'!AE4:AE18,'G15'!$Y$4:$Y$18,QzrSum!$A$7)))</f>
        <v/>
      </c>
      <c r="H7" s="24" t="str">
        <f>IF($J$7=0,"",(SUMIFS('G1'!AF4:AF18,'G1'!$Y$4:$Y$18,QzrSum!$A$7)+SUMIFS('G2'!AF4:AF18,'G2'!$Y$4:$Y$18,QzrSum!$A$7)+SUMIFS('G3'!AF4:AF18,'G3'!$Y$4:$Y$18,QzrSum!$A$7)+SUMIFS('G4'!AF4:AF18,'G4'!$Y$4:$Y$18,QzrSum!$A$7)+SUMIFS('G5'!AF4:AF18,'G5'!$Y$4:$Y$18,QzrSum!$A$7)+SUMIFS('G6'!AF4:AF18,'G6'!$Y$4:$Y$18,QzrSum!$A$7)+SUMIFS('G7'!AF4:AF18,'G7'!$Y$4:$Y$18,QzrSum!$A$7)+SUMIFS('G8'!AF4:AF18,'G8'!$Y$4:$Y$18,QzrSum!$A$7)+SUMIFS('G9'!AF4:AF18,'G9'!$Y$4:$Y$18,QzrSum!$A$7)+SUMIFS('G10'!AF4:AF18,'G10'!$Y$4:$Y$18,QzrSum!$A$7)+SUMIFS('G11'!AF4:AF18,'G11'!$Y$4:$Y$18,QzrSum!$A$7)+SUMIFS('G12'!AF4:AF18,'G12'!$Y$4:$Y$18,QzrSum!$A$7)+SUMIFS('G13'!AF4:AF18,'G13'!$Y$4:$Y$18,QzrSum!$A$7)+SUMIFS('G14'!AF4:AF18,'G14'!$Y$4:$Y$18,QzrSum!$A$7)+SUMIFS('G15'!AF4:AF18,'G15'!$Y$4:$Y$18,QzrSum!$A$7)))</f>
        <v/>
      </c>
      <c r="I7" s="39" t="str">
        <f t="shared" si="0"/>
        <v/>
      </c>
      <c r="J7" s="61">
        <f>COUNTIFS('G1'!$Y$4:$Y$18,QzrSum!A7)+COUNTIFS('G2'!$Y$4:$Y$18,QzrSum!A7)+COUNTIFS('G3'!$Y$4:$Y$18,QzrSum!A7)+COUNTIFS('G4'!$Y$4:$Y$18,QzrSum!A7)+COUNTIFS('G5'!$Y$4:$Y$18,QzrSum!A7)+COUNTIFS('G6'!$Y$4:$Y$18,QzrSum!A7)+COUNTIFS('G7'!$Y$4:$Y$18,QzrSum!A7)+COUNTIFS('G8'!$Y$4:$Y$18,QzrSum!A7)+COUNTIFS('G9'!$Y$4:$Y$18,QzrSum!A7)+COUNTIFS('G10'!$Y$4:$Y$18,QzrSum!A7)+COUNTIFS('G11'!$Y$4:$Y$18,QzrSum!A7)+COUNTIFS('G12'!$Y$4:$Y$18,QzrSum!A7)+COUNTIFS('G13'!$Y$4:$Y$18,QzrSum!A7)+COUNTIFS('G14'!$Y$4:$Y$18,QzrSum!A7)+COUNTIFS('G15'!$Y$4:$Y$18,QzrSum!A7)</f>
        <v>0</v>
      </c>
    </row>
    <row r="8" spans="1:10" x14ac:dyDescent="0.25">
      <c r="A8" s="59" t="str">
        <f>+Avg!A8</f>
        <v>Name 6</v>
      </c>
      <c r="B8" s="24" t="str">
        <f>IF($J$8=0,"",(SUMIFS('G1'!Z4:Z18,'G1'!$Y$4:$Y$18,QzrSum!$A$8)+SUMIFS('G2'!Z4:Z18,'G2'!$Y$4:$Y$18,QzrSum!$A$8)+SUMIFS('G3'!Z4:Z18,'G3'!$Y$4:$Y$18,QzrSum!$A$8)+SUMIFS('G4'!Z4:Z18,'G4'!$Y$4:$Y$18,QzrSum!$A$8)+SUMIFS('G5'!Z4:Z18,'G5'!$Y$4:$Y$18,QzrSum!$A$8)+SUMIFS('G6'!Z4:Z18,'G6'!$Y$4:$Y$18,QzrSum!$A$8)+SUMIFS('G7'!Z4:Z18,'G7'!$Y$4:$Y$18,QzrSum!$A$8)+SUMIFS('G8'!Z4:Z18,'G8'!$Y$4:$Y$18,QzrSum!$A$8)+SUMIFS('G9'!Z4:Z18,'G9'!$Y$4:$Y$18,QzrSum!$A$8)+SUMIFS('G10'!Z4:Z18,'G10'!$Y$4:$Y$18,QzrSum!$A$8)+SUMIFS('G11'!Z4:Z18,'G11'!$Y$4:$Y$18,QzrSum!$A$8)+SUMIFS('G12'!Z4:Z18,'G12'!$Y$4:$Y$18,QzrSum!$A$8)+SUMIFS('G13'!Z4:Z18,'G13'!$Y$4:$Y$18,QzrSum!$A$8)+SUMIFS('G14'!Z4:Z18,'G14'!$Y$4:$Y$18,QzrSum!$A$8)+SUMIFS('G15'!Z4:Z18,'G15'!$Y$4:$Y$18,QzrSum!$A$8)))</f>
        <v/>
      </c>
      <c r="C8" s="24" t="str">
        <f>IF($J$8=0,"",(SUMIFS('G1'!AA4:AA18,'G1'!$Y$4:$Y$18,QzrSum!$A$8)+SUMIFS('G2'!AA4:AA18,'G2'!$Y$4:$Y$18,QzrSum!$A$8)+SUMIFS('G3'!AA4:AA18,'G3'!$Y$4:$Y$18,QzrSum!$A$8)+SUMIFS('G4'!AA4:AA18,'G4'!$Y$4:$Y$18,QzrSum!$A$8)+SUMIFS('G5'!AA4:AA18,'G5'!$Y$4:$Y$18,QzrSum!$A$8)+SUMIFS('G6'!AA4:AA18,'G6'!$Y$4:$Y$18,QzrSum!$A$8)+SUMIFS('G7'!AA4:AA18,'G7'!$Y$4:$Y$18,QzrSum!$A$8)+SUMIFS('G8'!AA4:AA18,'G8'!$Y$4:$Y$18,QzrSum!$A$8)+SUMIFS('G9'!AA4:AA18,'G9'!$Y$4:$Y$18,QzrSum!$A$8)+SUMIFS('G10'!AA4:AA18,'G10'!$Y$4:$Y$18,QzrSum!$A$8)+SUMIFS('G11'!AA4:AA18,'G11'!$Y$4:$Y$18,QzrSum!$A$8)+SUMIFS('G12'!AA4:AA18,'G12'!$Y$4:$Y$18,QzrSum!$A$8)+SUMIFS('G13'!AA4:AA18,'G13'!$Y$4:$Y$18,QzrSum!$A$8)+SUMIFS('G14'!AA4:AA18,'G14'!$Y$4:$Y$18,QzrSum!$A$8)+SUMIFS('G15'!AA4:AA18,'G15'!$Y$4:$Y$18,QzrSum!$A$8)))</f>
        <v/>
      </c>
      <c r="D8" s="24" t="str">
        <f>IF($J$8=0,"",(SUMIFS('G1'!AB4:AB18,'G1'!$Y$4:$Y$18,QzrSum!$A$8)+SUMIFS('G2'!AB4:AB18,'G2'!$Y$4:$Y$18,QzrSum!$A$8)+SUMIFS('G3'!AB4:AB18,'G3'!$Y$4:$Y$18,QzrSum!$A$8)+SUMIFS('G4'!AB4:AB18,'G4'!$Y$4:$Y$18,QzrSum!$A$8)+SUMIFS('G5'!AB4:AB18,'G5'!$Y$4:$Y$18,QzrSum!$A$8)+SUMIFS('G6'!AB4:AB18,'G6'!$Y$4:$Y$18,QzrSum!$A$8)+SUMIFS('G7'!AB4:AB18,'G7'!$Y$4:$Y$18,QzrSum!$A$8)+SUMIFS('G8'!AB4:AB18,'G8'!$Y$4:$Y$18,QzrSum!$A$8)+SUMIFS('G9'!AB4:AB18,'G9'!$Y$4:$Y$18,QzrSum!$A$8)+SUMIFS('G10'!AB4:AB18,'G10'!$Y$4:$Y$18,QzrSum!$A$8)+SUMIFS('G11'!AB4:AB18,'G11'!$Y$4:$Y$18,QzrSum!$A$8)+SUMIFS('G12'!AB4:AB18,'G12'!$Y$4:$Y$18,QzrSum!$A$8)+SUMIFS('G13'!AB4:AB18,'G13'!$Y$4:$Y$18,QzrSum!$A$8)+SUMIFS('G14'!AB4:AB18,'G14'!$Y$4:$Y$18,QzrSum!$A$8)+SUMIFS('G15'!AB4:AB18,'G15'!$Y$4:$Y$18,QzrSum!$A$8)))</f>
        <v/>
      </c>
      <c r="E8" s="24" t="str">
        <f>IF($J$8=0,"",(SUMIFS('G1'!AC4:AC18,'G1'!$Y$4:$Y$18,QzrSum!$A$8)+SUMIFS('G2'!AC4:AC18,'G2'!$Y$4:$Y$18,QzrSum!$A$8)+SUMIFS('G3'!AC4:AC18,'G3'!$Y$4:$Y$18,QzrSum!$A$8)+SUMIFS('G4'!AC4:AC18,'G4'!$Y$4:$Y$18,QzrSum!$A$8)+SUMIFS('G5'!AC4:AC18,'G5'!$Y$4:$Y$18,QzrSum!$A$8)+SUMIFS('G6'!AC4:AC18,'G6'!$Y$4:$Y$18,QzrSum!$A$8)+SUMIFS('G7'!AC4:AC18,'G7'!$Y$4:$Y$18,QzrSum!$A$8)+SUMIFS('G8'!AC4:AC18,'G8'!$Y$4:$Y$18,QzrSum!$A$8)+SUMIFS('G9'!AC4:AC18,'G9'!$Y$4:$Y$18,QzrSum!$A$8)+SUMIFS('G10'!AC4:AC18,'G10'!$Y$4:$Y$18,QzrSum!$A$8)+SUMIFS('G11'!AC4:AC18,'G11'!$Y$4:$Y$18,QzrSum!$A$8)+SUMIFS('G12'!AC4:AC18,'G12'!$Y$4:$Y$18,QzrSum!$A$8)+SUMIFS('G13'!AC4:AC18,'G13'!$Y$4:$Y$18,QzrSum!$A$8)+SUMIFS('G14'!AC4:AC18,'G14'!$Y$4:$Y$18,QzrSum!$A$8)+SUMIFS('G15'!AC4:AC18,'G15'!$Y$4:$Y$18,QzrSum!$A$8)))</f>
        <v/>
      </c>
      <c r="F8" s="24" t="str">
        <f>IF($J$8=0,"",(SUMIFS('G1'!AD4:AD18,'G1'!$Y$4:$Y$18,QzrSum!$A$8)+SUMIFS('G2'!AD4:AD18,'G2'!$Y$4:$Y$18,QzrSum!$A$8)+SUMIFS('G3'!AD4:AD18,'G3'!$Y$4:$Y$18,QzrSum!$A$8)+SUMIFS('G4'!AD4:AD18,'G4'!$Y$4:$Y$18,QzrSum!$A$8)+SUMIFS('G5'!AD4:AD18,'G5'!$Y$4:$Y$18,QzrSum!$A$8)+SUMIFS('G6'!AD4:AD18,'G6'!$Y$4:$Y$18,QzrSum!$A$8)+SUMIFS('G7'!AD4:AD18,'G7'!$Y$4:$Y$18,QzrSum!$A$8)+SUMIFS('G8'!AD4:AD18,'G8'!$Y$4:$Y$18,QzrSum!$A$8)+SUMIFS('G9'!AD4:AD18,'G9'!$Y$4:$Y$18,QzrSum!$A$8)+SUMIFS('G10'!AD4:AD18,'G10'!$Y$4:$Y$18,QzrSum!$A$8)+SUMIFS('G11'!AD4:AD18,'G11'!$Y$4:$Y$18,QzrSum!$A$8)+SUMIFS('G12'!AD4:AD18,'G12'!$Y$4:$Y$18,QzrSum!$A$8)+SUMIFS('G13'!AD4:AD18,'G13'!$Y$4:$Y$18,QzrSum!$A$8)+SUMIFS('G14'!AD4:AD18,'G14'!$Y$4:$Y$18,QzrSum!$A$8)+SUMIFS('G15'!AD4:AD18,'G15'!$Y$4:$Y$18,QzrSum!$A$8)))</f>
        <v/>
      </c>
      <c r="G8" s="24" t="str">
        <f>IF($J$8=0,"",(SUMIFS('G1'!AE4:AE18,'G1'!$Y$4:$Y$18,QzrSum!$A$8)+SUMIFS('G2'!AE4:AE18,'G2'!$Y$4:$Y$18,QzrSum!$A$8)+SUMIFS('G3'!AE4:AE18,'G3'!$Y$4:$Y$18,QzrSum!$A$8)+SUMIFS('G4'!AE4:AE18,'G4'!$Y$4:$Y$18,QzrSum!$A$8)+SUMIFS('G5'!AE4:AE18,'G5'!$Y$4:$Y$18,QzrSum!$A$8)+SUMIFS('G6'!AE4:AE18,'G6'!$Y$4:$Y$18,QzrSum!$A$8)+SUMIFS('G7'!AE4:AE18,'G7'!$Y$4:$Y$18,QzrSum!$A$8)+SUMIFS('G8'!AE4:AE18,'G8'!$Y$4:$Y$18,QzrSum!$A$8)+SUMIFS('G9'!AE4:AE18,'G9'!$Y$4:$Y$18,QzrSum!$A$8)+SUMIFS('G10'!AE4:AE18,'G10'!$Y$4:$Y$18,QzrSum!$A$8)+SUMIFS('G11'!AE4:AE18,'G11'!$Y$4:$Y$18,QzrSum!$A$8)+SUMIFS('G12'!AE4:AE18,'G12'!$Y$4:$Y$18,QzrSum!$A$8)+SUMIFS('G13'!AE4:AE18,'G13'!$Y$4:$Y$18,QzrSum!$A$8)+SUMIFS('G14'!AE4:AE18,'G14'!$Y$4:$Y$18,QzrSum!$A$8)+SUMIFS('G15'!AE4:AE18,'G15'!$Y$4:$Y$18,QzrSum!$A$8)))</f>
        <v/>
      </c>
      <c r="H8" s="24" t="str">
        <f>IF($J$8=0,"",(SUMIFS('G1'!AF4:AF18,'G1'!$Y$4:$Y$18,QzrSum!$A$8)+SUMIFS('G2'!AF4:AF18,'G2'!$Y$4:$Y$18,QzrSum!$A$8)+SUMIFS('G3'!AF4:AF18,'G3'!$Y$4:$Y$18,QzrSum!$A$8)+SUMIFS('G4'!AF4:AF18,'G4'!$Y$4:$Y$18,QzrSum!$A$8)+SUMIFS('G5'!AF4:AF18,'G5'!$Y$4:$Y$18,QzrSum!$A$8)+SUMIFS('G6'!AF4:AF18,'G6'!$Y$4:$Y$18,QzrSum!$A$8)+SUMIFS('G7'!AF4:AF18,'G7'!$Y$4:$Y$18,QzrSum!$A$8)+SUMIFS('G8'!AF4:AF18,'G8'!$Y$4:$Y$18,QzrSum!$A$8)+SUMIFS('G9'!AF4:AF18,'G9'!$Y$4:$Y$18,QzrSum!$A$8)+SUMIFS('G10'!AF4:AF18,'G10'!$Y$4:$Y$18,QzrSum!$A$8)+SUMIFS('G11'!AF4:AF18,'G11'!$Y$4:$Y$18,QzrSum!$A$8)+SUMIFS('G12'!AF4:AF18,'G12'!$Y$4:$Y$18,QzrSum!$A$8)+SUMIFS('G13'!AF4:AF18,'G13'!$Y$4:$Y$18,QzrSum!$A$8)+SUMIFS('G14'!AF4:AF18,'G14'!$Y$4:$Y$18,QzrSum!$A$8)+SUMIFS('G15'!AF4:AF18,'G15'!$Y$4:$Y$18,QzrSum!$A$8)))</f>
        <v/>
      </c>
      <c r="I8" s="39" t="str">
        <f t="shared" si="0"/>
        <v/>
      </c>
      <c r="J8" s="61">
        <f>COUNTIFS('G1'!$Y$4:$Y$18,QzrSum!A8)+COUNTIFS('G2'!$Y$4:$Y$18,QzrSum!A8)+COUNTIFS('G3'!$Y$4:$Y$18,QzrSum!A8)+COUNTIFS('G4'!$Y$4:$Y$18,QzrSum!A8)+COUNTIFS('G5'!$Y$4:$Y$18,QzrSum!A8)+COUNTIFS('G6'!$Y$4:$Y$18,QzrSum!A8)+COUNTIFS('G7'!$Y$4:$Y$18,QzrSum!A8)+COUNTIFS('G8'!$Y$4:$Y$18,QzrSum!A8)+COUNTIFS('G9'!$Y$4:$Y$18,QzrSum!A8)+COUNTIFS('G10'!$Y$4:$Y$18,QzrSum!A8)+COUNTIFS('G11'!$Y$4:$Y$18,QzrSum!A8)+COUNTIFS('G12'!$Y$4:$Y$18,QzrSum!A8)+COUNTIFS('G13'!$Y$4:$Y$18,QzrSum!A8)+COUNTIFS('G14'!$Y$4:$Y$18,QzrSum!A8)+COUNTIFS('G15'!$Y$4:$Y$18,QzrSum!A8)</f>
        <v>0</v>
      </c>
    </row>
    <row r="9" spans="1:10" x14ac:dyDescent="0.25">
      <c r="A9" s="59" t="str">
        <f>+Avg!A9</f>
        <v>Name 7</v>
      </c>
      <c r="B9" s="24" t="str">
        <f>IF($J$9=0,"",(SUMIFS('G1'!Z4:Z18,'G1'!$Y$4:$Y$18,QzrSum!$A$9)+SUMIFS('G2'!Z4:Z18,'G2'!$Y$4:$Y$18,QzrSum!$A$9)+SUMIFS('G3'!Z4:Z18,'G3'!$Y$4:$Y$18,QzrSum!$A$9)+SUMIFS('G4'!Z4:Z18,'G4'!$Y$4:$Y$18,QzrSum!$A$9)+SUMIFS('G5'!Z4:Z18,'G5'!$Y$4:$Y$18,QzrSum!$A$9)+SUMIFS('G6'!Z4:Z18,'G6'!$Y$4:$Y$18,QzrSum!$A$9)+SUMIFS('G7'!Z4:Z18,'G7'!$Y$4:$Y$18,QzrSum!$A$9)+SUMIFS('G8'!Z4:Z18,'G8'!$Y$4:$Y$18,QzrSum!$A$9)+SUMIFS('G9'!Z4:Z18,'G9'!$Y$4:$Y$18,QzrSum!$A$9)+SUMIFS('G10'!Z4:Z18,'G10'!$Y$4:$Y$18,QzrSum!$A$9)+SUMIFS('G11'!Z4:Z18,'G11'!$Y$4:$Y$18,QzrSum!$A$9)+SUMIFS('G12'!Z4:Z18,'G12'!$Y$4:$Y$18,QzrSum!$A$9)+SUMIFS('G13'!Z4:Z18,'G13'!$Y$4:$Y$18,QzrSum!$A$9)+SUMIFS('G14'!Z4:Z18,'G14'!$Y$4:$Y$18,QzrSum!$A$9)+SUMIFS('G15'!Z4:Z18,'G15'!$Y$4:$Y$18,QzrSum!$A$9)))</f>
        <v/>
      </c>
      <c r="C9" s="24" t="str">
        <f>IF($J$9=0,"",(SUMIFS('G1'!AA4:AA18,'G1'!$Y$4:$Y$18,QzrSum!$A$9)+SUMIFS('G2'!AA4:AA18,'G2'!$Y$4:$Y$18,QzrSum!$A$9)+SUMIFS('G3'!AA4:AA18,'G3'!$Y$4:$Y$18,QzrSum!$A$9)+SUMIFS('G4'!AA4:AA18,'G4'!$Y$4:$Y$18,QzrSum!$A$9)+SUMIFS('G5'!AA4:AA18,'G5'!$Y$4:$Y$18,QzrSum!$A$9)+SUMIFS('G6'!AA4:AA18,'G6'!$Y$4:$Y$18,QzrSum!$A$9)+SUMIFS('G7'!AA4:AA18,'G7'!$Y$4:$Y$18,QzrSum!$A$9)+SUMIFS('G8'!AA4:AA18,'G8'!$Y$4:$Y$18,QzrSum!$A$9)+SUMIFS('G9'!AA4:AA18,'G9'!$Y$4:$Y$18,QzrSum!$A$9)+SUMIFS('G10'!AA4:AA18,'G10'!$Y$4:$Y$18,QzrSum!$A$9)+SUMIFS('G11'!AA4:AA18,'G11'!$Y$4:$Y$18,QzrSum!$A$9)+SUMIFS('G12'!AA4:AA18,'G12'!$Y$4:$Y$18,QzrSum!$A$9)+SUMIFS('G13'!AA4:AA18,'G13'!$Y$4:$Y$18,QzrSum!$A$9)+SUMIFS('G14'!AA4:AA18,'G14'!$Y$4:$Y$18,QzrSum!$A$9)+SUMIFS('G15'!AA4:AA18,'G15'!$Y$4:$Y$18,QzrSum!$A$9)))</f>
        <v/>
      </c>
      <c r="D9" s="24" t="str">
        <f>IF($J$9=0,"",(SUMIFS('G1'!AB4:AB18,'G1'!$Y$4:$Y$18,QzrSum!$A$9)+SUMIFS('G2'!AB4:AB18,'G2'!$Y$4:$Y$18,QzrSum!$A$9)+SUMIFS('G3'!AB4:AB18,'G3'!$Y$4:$Y$18,QzrSum!$A$9)+SUMIFS('G4'!AB4:AB18,'G4'!$Y$4:$Y$18,QzrSum!$A$9)+SUMIFS('G5'!AB4:AB18,'G5'!$Y$4:$Y$18,QzrSum!$A$9)+SUMIFS('G6'!AB4:AB18,'G6'!$Y$4:$Y$18,QzrSum!$A$9)+SUMIFS('G7'!AB4:AB18,'G7'!$Y$4:$Y$18,QzrSum!$A$9)+SUMIFS('G8'!AB4:AB18,'G8'!$Y$4:$Y$18,QzrSum!$A$9)+SUMIFS('G9'!AB4:AB18,'G9'!$Y$4:$Y$18,QzrSum!$A$9)+SUMIFS('G10'!AB4:AB18,'G10'!$Y$4:$Y$18,QzrSum!$A$9)+SUMIFS('G11'!AB4:AB18,'G11'!$Y$4:$Y$18,QzrSum!$A$9)+SUMIFS('G12'!AB4:AB18,'G12'!$Y$4:$Y$18,QzrSum!$A$9)+SUMIFS('G13'!AB4:AB18,'G13'!$Y$4:$Y$18,QzrSum!$A$9)+SUMIFS('G14'!AB4:AB18,'G14'!$Y$4:$Y$18,QzrSum!$A$9)+SUMIFS('G15'!AB4:AB18,'G15'!$Y$4:$Y$18,QzrSum!$A$9)))</f>
        <v/>
      </c>
      <c r="E9" s="24" t="str">
        <f>IF($J$9=0,"",(SUMIFS('G1'!AC4:AC18,'G1'!$Y$4:$Y$18,QzrSum!$A$9)+SUMIFS('G2'!AC4:AC18,'G2'!$Y$4:$Y$18,QzrSum!$A$9)+SUMIFS('G3'!AC4:AC18,'G3'!$Y$4:$Y$18,QzrSum!$A$9)+SUMIFS('G4'!AC4:AC18,'G4'!$Y$4:$Y$18,QzrSum!$A$9)+SUMIFS('G5'!AC4:AC18,'G5'!$Y$4:$Y$18,QzrSum!$A$9)+SUMIFS('G6'!AC4:AC18,'G6'!$Y$4:$Y$18,QzrSum!$A$9)+SUMIFS('G7'!AC4:AC18,'G7'!$Y$4:$Y$18,QzrSum!$A$9)+SUMIFS('G8'!AC4:AC18,'G8'!$Y$4:$Y$18,QzrSum!$A$9)+SUMIFS('G9'!AC4:AC18,'G9'!$Y$4:$Y$18,QzrSum!$A$9)+SUMIFS('G10'!AC4:AC18,'G10'!$Y$4:$Y$18,QzrSum!$A$9)+SUMIFS('G11'!AC4:AC18,'G11'!$Y$4:$Y$18,QzrSum!$A$9)+SUMIFS('G12'!AC4:AC18,'G12'!$Y$4:$Y$18,QzrSum!$A$9)+SUMIFS('G13'!AC4:AC18,'G13'!$Y$4:$Y$18,QzrSum!$A$9)+SUMIFS('G14'!AC4:AC18,'G14'!$Y$4:$Y$18,QzrSum!$A$9)+SUMIFS('G15'!AC4:AC18,'G15'!$Y$4:$Y$18,QzrSum!$A$9)))</f>
        <v/>
      </c>
      <c r="F9" s="24" t="str">
        <f>IF($J$9=0,"",(SUMIFS('G1'!AD4:AD18,'G1'!$Y$4:$Y$18,QzrSum!$A$9)+SUMIFS('G2'!AD4:AD18,'G2'!$Y$4:$Y$18,QzrSum!$A$9)+SUMIFS('G3'!AD4:AD18,'G3'!$Y$4:$Y$18,QzrSum!$A$9)+SUMIFS('G4'!AD4:AD18,'G4'!$Y$4:$Y$18,QzrSum!$A$9)+SUMIFS('G5'!AD4:AD18,'G5'!$Y$4:$Y$18,QzrSum!$A$9)+SUMIFS('G6'!AD4:AD18,'G6'!$Y$4:$Y$18,QzrSum!$A$9)+SUMIFS('G7'!AD4:AD18,'G7'!$Y$4:$Y$18,QzrSum!$A$9)+SUMIFS('G8'!AD4:AD18,'G8'!$Y$4:$Y$18,QzrSum!$A$9)+SUMIFS('G9'!AD4:AD18,'G9'!$Y$4:$Y$18,QzrSum!$A$9)+SUMIFS('G10'!AD4:AD18,'G10'!$Y$4:$Y$18,QzrSum!$A$9)+SUMIFS('G11'!AD4:AD18,'G11'!$Y$4:$Y$18,QzrSum!$A$9)+SUMIFS('G12'!AD4:AD18,'G12'!$Y$4:$Y$18,QzrSum!$A$9)+SUMIFS('G13'!AD4:AD18,'G13'!$Y$4:$Y$18,QzrSum!$A$9)+SUMIFS('G14'!AD4:AD18,'G14'!$Y$4:$Y$18,QzrSum!$A$9)+SUMIFS('G15'!AD4:AD18,'G15'!$Y$4:$Y$18,QzrSum!$A$9)))</f>
        <v/>
      </c>
      <c r="G9" s="24" t="str">
        <f>IF($J$9=0,"",(SUMIFS('G1'!AE4:AE18,'G1'!$Y$4:$Y$18,QzrSum!$A$9)+SUMIFS('G2'!AE4:AE18,'G2'!$Y$4:$Y$18,QzrSum!$A$9)+SUMIFS('G3'!AE4:AE18,'G3'!$Y$4:$Y$18,QzrSum!$A$9)+SUMIFS('G4'!AE4:AE18,'G4'!$Y$4:$Y$18,QzrSum!$A$9)+SUMIFS('G5'!AE4:AE18,'G5'!$Y$4:$Y$18,QzrSum!$A$9)+SUMIFS('G6'!AE4:AE18,'G6'!$Y$4:$Y$18,QzrSum!$A$9)+SUMIFS('G7'!AE4:AE18,'G7'!$Y$4:$Y$18,QzrSum!$A$9)+SUMIFS('G8'!AE4:AE18,'G8'!$Y$4:$Y$18,QzrSum!$A$9)+SUMIFS('G9'!AE4:AE18,'G9'!$Y$4:$Y$18,QzrSum!$A$9)+SUMIFS('G10'!AE4:AE18,'G10'!$Y$4:$Y$18,QzrSum!$A$9)+SUMIFS('G11'!AE4:AE18,'G11'!$Y$4:$Y$18,QzrSum!$A$9)+SUMIFS('G12'!AE4:AE18,'G12'!$Y$4:$Y$18,QzrSum!$A$9)+SUMIFS('G13'!AE4:AE18,'G13'!$Y$4:$Y$18,QzrSum!$A$9)+SUMIFS('G14'!AE4:AE18,'G14'!$Y$4:$Y$18,QzrSum!$A$9)+SUMIFS('G15'!AE4:AE18,'G15'!$Y$4:$Y$18,QzrSum!$A$9)))</f>
        <v/>
      </c>
      <c r="H9" s="24" t="str">
        <f>IF($J$9=0,"",(SUMIFS('G1'!AF4:AF18,'G1'!$Y$4:$Y$18,QzrSum!$A$9)+SUMIFS('G2'!AF4:AF18,'G2'!$Y$4:$Y$18,QzrSum!$A$9)+SUMIFS('G3'!AF4:AF18,'G3'!$Y$4:$Y$18,QzrSum!$A$9)+SUMIFS('G4'!AF4:AF18,'G4'!$Y$4:$Y$18,QzrSum!$A$9)+SUMIFS('G5'!AF4:AF18,'G5'!$Y$4:$Y$18,QzrSum!$A$9)+SUMIFS('G6'!AF4:AF18,'G6'!$Y$4:$Y$18,QzrSum!$A$9)+SUMIFS('G7'!AF4:AF18,'G7'!$Y$4:$Y$18,QzrSum!$A$9)+SUMIFS('G8'!AF4:AF18,'G8'!$Y$4:$Y$18,QzrSum!$A$9)+SUMIFS('G9'!AF4:AF18,'G9'!$Y$4:$Y$18,QzrSum!$A$9)+SUMIFS('G10'!AF4:AF18,'G10'!$Y$4:$Y$18,QzrSum!$A$9)+SUMIFS('G11'!AF4:AF18,'G11'!$Y$4:$Y$18,QzrSum!$A$9)+SUMIFS('G12'!AF4:AF18,'G12'!$Y$4:$Y$18,QzrSum!$A$9)+SUMIFS('G13'!AF4:AF18,'G13'!$Y$4:$Y$18,QzrSum!$A$9)+SUMIFS('G14'!AF4:AF18,'G14'!$Y$4:$Y$18,QzrSum!$A$9)+SUMIFS('G15'!AF4:AF18,'G15'!$Y$4:$Y$18,QzrSum!$A$9)))</f>
        <v/>
      </c>
      <c r="I9" s="39" t="str">
        <f t="shared" si="0"/>
        <v/>
      </c>
      <c r="J9" s="61">
        <f>COUNTIFS('G1'!$Y$4:$Y$18,QzrSum!A9)+COUNTIFS('G2'!$Y$4:$Y$18,QzrSum!A9)+COUNTIFS('G3'!$Y$4:$Y$18,QzrSum!A9)+COUNTIFS('G4'!$Y$4:$Y$18,QzrSum!A9)+COUNTIFS('G5'!$Y$4:$Y$18,QzrSum!A9)+COUNTIFS('G6'!$Y$4:$Y$18,QzrSum!A9)+COUNTIFS('G7'!$Y$4:$Y$18,QzrSum!A9)+COUNTIFS('G8'!$Y$4:$Y$18,QzrSum!A9)+COUNTIFS('G9'!$Y$4:$Y$18,QzrSum!A9)+COUNTIFS('G10'!$Y$4:$Y$18,QzrSum!A9)+COUNTIFS('G11'!$Y$4:$Y$18,QzrSum!A9)+COUNTIFS('G12'!$Y$4:$Y$18,QzrSum!A9)+COUNTIFS('G13'!$Y$4:$Y$18,QzrSum!A9)+COUNTIFS('G14'!$Y$4:$Y$18,QzrSum!A9)+COUNTIFS('G15'!$Y$4:$Y$18,QzrSum!A9)</f>
        <v>0</v>
      </c>
    </row>
    <row r="10" spans="1:10" x14ac:dyDescent="0.25">
      <c r="A10" s="59" t="str">
        <f>+Avg!A10</f>
        <v>Name 8</v>
      </c>
      <c r="B10" s="24" t="str">
        <f>IF($J$10=0,"",(SUMIFS('G1'!Z4:Z18,'G1'!$Y$4:$Y$18,QzrSum!$A$10)+SUMIFS('G2'!Z4:Z18,'G2'!$Y$4:$Y$18,QzrSum!$A$10)+SUMIFS('G3'!Z4:Z18,'G3'!$Y$4:$Y$18,QzrSum!$A$10)+SUMIFS('G4'!Z4:Z18,'G4'!$Y$4:$Y$18,QzrSum!$A$10)+SUMIFS('G5'!Z4:Z18,'G5'!$Y$4:$Y$18,QzrSum!$A$10)+SUMIFS('G6'!Z4:Z18,'G6'!$Y$4:$Y$18,QzrSum!$A$10)+SUMIFS('G7'!Z4:Z18,'G7'!$Y$4:$Y$18,QzrSum!$A$10)+SUMIFS('G8'!Z4:Z18,'G8'!$Y$4:$Y$18,QzrSum!$A$10)+SUMIFS('G9'!Z4:Z18,'G9'!$Y$4:$Y$18,QzrSum!$A$10)+SUMIFS('G10'!Z4:Z18,'G10'!$Y$4:$Y$18,QzrSum!$A$10)+SUMIFS('G11'!Z4:Z18,'G11'!$Y$4:$Y$18,QzrSum!$A$10)+SUMIFS('G12'!Z4:Z18,'G12'!$Y$4:$Y$18,QzrSum!$A$10)+SUMIFS('G13'!Z4:Z18,'G13'!$Y$4:$Y$18,QzrSum!$A$10)+SUMIFS('G14'!Z4:Z18,'G14'!$Y$4:$Y$18,QzrSum!$A$10)+SUMIFS('G15'!Z4:Z18,'G15'!$Y$4:$Y$18,QzrSum!$A$10)))</f>
        <v/>
      </c>
      <c r="C10" s="24" t="str">
        <f>IF($J$10=0,"",(SUMIFS('G1'!AA4:AA18,'G1'!$Y$4:$Y$18,QzrSum!$A$10)+SUMIFS('G2'!AA4:AA18,'G2'!$Y$4:$Y$18,QzrSum!$A$10)+SUMIFS('G3'!AA4:AA18,'G3'!$Y$4:$Y$18,QzrSum!$A$10)+SUMIFS('G4'!AA4:AA18,'G4'!$Y$4:$Y$18,QzrSum!$A$10)+SUMIFS('G5'!AA4:AA18,'G5'!$Y$4:$Y$18,QzrSum!$A$10)+SUMIFS('G6'!AA4:AA18,'G6'!$Y$4:$Y$18,QzrSum!$A$10)+SUMIFS('G7'!AA4:AA18,'G7'!$Y$4:$Y$18,QzrSum!$A$10)+SUMIFS('G8'!AA4:AA18,'G8'!$Y$4:$Y$18,QzrSum!$A$10)+SUMIFS('G9'!AA4:AA18,'G9'!$Y$4:$Y$18,QzrSum!$A$10)+SUMIFS('G10'!AA4:AA18,'G10'!$Y$4:$Y$18,QzrSum!$A$10)+SUMIFS('G11'!AA4:AA18,'G11'!$Y$4:$Y$18,QzrSum!$A$10)+SUMIFS('G12'!AA4:AA18,'G12'!$Y$4:$Y$18,QzrSum!$A$10)+SUMIFS('G13'!AA4:AA18,'G13'!$Y$4:$Y$18,QzrSum!$A$10)+SUMIFS('G14'!AA4:AA18,'G14'!$Y$4:$Y$18,QzrSum!$A$10)+SUMIFS('G15'!AA4:AA18,'G15'!$Y$4:$Y$18,QzrSum!$A$10)))</f>
        <v/>
      </c>
      <c r="D10" s="24" t="str">
        <f>IF($J$10=0,"",(SUMIFS('G1'!AB4:AB18,'G1'!$Y$4:$Y$18,QzrSum!$A$10)+SUMIFS('G2'!AB4:AB18,'G2'!$Y$4:$Y$18,QzrSum!$A$10)+SUMIFS('G3'!AB4:AB18,'G3'!$Y$4:$Y$18,QzrSum!$A$10)+SUMIFS('G4'!AB4:AB18,'G4'!$Y$4:$Y$18,QzrSum!$A$10)+SUMIFS('G5'!AB4:AB18,'G5'!$Y$4:$Y$18,QzrSum!$A$10)+SUMIFS('G6'!AB4:AB18,'G6'!$Y$4:$Y$18,QzrSum!$A$10)+SUMIFS('G7'!AB4:AB18,'G7'!$Y$4:$Y$18,QzrSum!$A$10)+SUMIFS('G8'!AB4:AB18,'G8'!$Y$4:$Y$18,QzrSum!$A$10)+SUMIFS('G9'!AB4:AB18,'G9'!$Y$4:$Y$18,QzrSum!$A$10)+SUMIFS('G10'!AB4:AB18,'G10'!$Y$4:$Y$18,QzrSum!$A$10)+SUMIFS('G11'!AB4:AB18,'G11'!$Y$4:$Y$18,QzrSum!$A$10)+SUMIFS('G12'!AB4:AB18,'G12'!$Y$4:$Y$18,QzrSum!$A$10)+SUMIFS('G13'!AB4:AB18,'G13'!$Y$4:$Y$18,QzrSum!$A$10)+SUMIFS('G14'!AB4:AB18,'G14'!$Y$4:$Y$18,QzrSum!$A$10)+SUMIFS('G15'!AB4:AB18,'G15'!$Y$4:$Y$18,QzrSum!$A$10)))</f>
        <v/>
      </c>
      <c r="E10" s="24" t="str">
        <f>IF($J$10=0,"",(SUMIFS('G1'!AC4:AC18,'G1'!$Y$4:$Y$18,QzrSum!$A$10)+SUMIFS('G2'!AC4:AC18,'G2'!$Y$4:$Y$18,QzrSum!$A$10)+SUMIFS('G3'!AC4:AC18,'G3'!$Y$4:$Y$18,QzrSum!$A$10)+SUMIFS('G4'!AC4:AC18,'G4'!$Y$4:$Y$18,QzrSum!$A$10)+SUMIFS('G5'!AC4:AC18,'G5'!$Y$4:$Y$18,QzrSum!$A$10)+SUMIFS('G6'!AC4:AC18,'G6'!$Y$4:$Y$18,QzrSum!$A$10)+SUMIFS('G7'!AC4:AC18,'G7'!$Y$4:$Y$18,QzrSum!$A$10)+SUMIFS('G8'!AC4:AC18,'G8'!$Y$4:$Y$18,QzrSum!$A$10)+SUMIFS('G9'!AC4:AC18,'G9'!$Y$4:$Y$18,QzrSum!$A$10)+SUMIFS('G10'!AC4:AC18,'G10'!$Y$4:$Y$18,QzrSum!$A$10)+SUMIFS('G11'!AC4:AC18,'G11'!$Y$4:$Y$18,QzrSum!$A$10)+SUMIFS('G12'!AC4:AC18,'G12'!$Y$4:$Y$18,QzrSum!$A$10)+SUMIFS('G13'!AC4:AC18,'G13'!$Y$4:$Y$18,QzrSum!$A$10)+SUMIFS('G14'!AC4:AC18,'G14'!$Y$4:$Y$18,QzrSum!$A$10)+SUMIFS('G15'!AC4:AC18,'G15'!$Y$4:$Y$18,QzrSum!$A$10)))</f>
        <v/>
      </c>
      <c r="F10" s="24" t="str">
        <f>IF($J$10=0,"",(SUMIFS('G1'!AD4:AD18,'G1'!$Y$4:$Y$18,QzrSum!$A$10)+SUMIFS('G2'!AD4:AD18,'G2'!$Y$4:$Y$18,QzrSum!$A$10)+SUMIFS('G3'!AD4:AD18,'G3'!$Y$4:$Y$18,QzrSum!$A$10)+SUMIFS('G4'!AD4:AD18,'G4'!$Y$4:$Y$18,QzrSum!$A$10)+SUMIFS('G5'!AD4:AD18,'G5'!$Y$4:$Y$18,QzrSum!$A$10)+SUMIFS('G6'!AD4:AD18,'G6'!$Y$4:$Y$18,QzrSum!$A$10)+SUMIFS('G7'!AD4:AD18,'G7'!$Y$4:$Y$18,QzrSum!$A$10)+SUMIFS('G8'!AD4:AD18,'G8'!$Y$4:$Y$18,QzrSum!$A$10)+SUMIFS('G9'!AD4:AD18,'G9'!$Y$4:$Y$18,QzrSum!$A$10)+SUMIFS('G10'!AD4:AD18,'G10'!$Y$4:$Y$18,QzrSum!$A$10)+SUMIFS('G11'!AD4:AD18,'G11'!$Y$4:$Y$18,QzrSum!$A$10)+SUMIFS('G12'!AD4:AD18,'G12'!$Y$4:$Y$18,QzrSum!$A$10)+SUMIFS('G13'!AD4:AD18,'G13'!$Y$4:$Y$18,QzrSum!$A$10)+SUMIFS('G14'!AD4:AD18,'G14'!$Y$4:$Y$18,QzrSum!$A$10)+SUMIFS('G15'!AD4:AD18,'G15'!$Y$4:$Y$18,QzrSum!$A$10)))</f>
        <v/>
      </c>
      <c r="G10" s="24" t="str">
        <f>IF($J$10=0,"",(SUMIFS('G1'!AE4:AE18,'G1'!$Y$4:$Y$18,QzrSum!$A$10)+SUMIFS('G2'!AE4:AE18,'G2'!$Y$4:$Y$18,QzrSum!$A$10)+SUMIFS('G3'!AE4:AE18,'G3'!$Y$4:$Y$18,QzrSum!$A$10)+SUMIFS('G4'!AE4:AE18,'G4'!$Y$4:$Y$18,QzrSum!$A$10)+SUMIFS('G5'!AE4:AE18,'G5'!$Y$4:$Y$18,QzrSum!$A$10)+SUMIFS('G6'!AE4:AE18,'G6'!$Y$4:$Y$18,QzrSum!$A$10)+SUMIFS('G7'!AE4:AE18,'G7'!$Y$4:$Y$18,QzrSum!$A$10)+SUMIFS('G8'!AE4:AE18,'G8'!$Y$4:$Y$18,QzrSum!$A$10)+SUMIFS('G9'!AE4:AE18,'G9'!$Y$4:$Y$18,QzrSum!$A$10)+SUMIFS('G10'!AE4:AE18,'G10'!$Y$4:$Y$18,QzrSum!$A$10)+SUMIFS('G11'!AE4:AE18,'G11'!$Y$4:$Y$18,QzrSum!$A$10)+SUMIFS('G12'!AE4:AE18,'G12'!$Y$4:$Y$18,QzrSum!$A$10)+SUMIFS('G13'!AE4:AE18,'G13'!$Y$4:$Y$18,QzrSum!$A$10)+SUMIFS('G14'!AE4:AE18,'G14'!$Y$4:$Y$18,QzrSum!$A$10)+SUMIFS('G15'!AE4:AE18,'G15'!$Y$4:$Y$18,QzrSum!$A$10)))</f>
        <v/>
      </c>
      <c r="H10" s="24" t="str">
        <f>IF($J$10=0,"",(SUMIFS('G1'!AF4:AF18,'G1'!$Y$4:$Y$18,QzrSum!$A$10)+SUMIFS('G2'!AF4:AF18,'G2'!$Y$4:$Y$18,QzrSum!$A$10)+SUMIFS('G3'!AF4:AF18,'G3'!$Y$4:$Y$18,QzrSum!$A$10)+SUMIFS('G4'!AF4:AF18,'G4'!$Y$4:$Y$18,QzrSum!$A$10)+SUMIFS('G5'!AF4:AF18,'G5'!$Y$4:$Y$18,QzrSum!$A$10)+SUMIFS('G6'!AF4:AF18,'G6'!$Y$4:$Y$18,QzrSum!$A$10)+SUMIFS('G7'!AF4:AF18,'G7'!$Y$4:$Y$18,QzrSum!$A$10)+SUMIFS('G8'!AF4:AF18,'G8'!$Y$4:$Y$18,QzrSum!$A$10)+SUMIFS('G9'!AF4:AF18,'G9'!$Y$4:$Y$18,QzrSum!$A$10)+SUMIFS('G10'!AF4:AF18,'G10'!$Y$4:$Y$18,QzrSum!$A$10)+SUMIFS('G11'!AF4:AF18,'G11'!$Y$4:$Y$18,QzrSum!$A$10)+SUMIFS('G12'!AF4:AF18,'G12'!$Y$4:$Y$18,QzrSum!$A$10)+SUMIFS('G13'!AF4:AF18,'G13'!$Y$4:$Y$18,QzrSum!$A$10)+SUMIFS('G14'!AF4:AF18,'G14'!$Y$4:$Y$18,QzrSum!$A$10)+SUMIFS('G15'!AF4:AF18,'G15'!$Y$4:$Y$18,QzrSum!$A$10)))</f>
        <v/>
      </c>
      <c r="I10" s="39" t="str">
        <f t="shared" si="0"/>
        <v/>
      </c>
      <c r="J10" s="61">
        <f>COUNTIFS('G1'!$Y$4:$Y$18,QzrSum!A10)+COUNTIFS('G2'!$Y$4:$Y$18,QzrSum!A10)+COUNTIFS('G3'!$Y$4:$Y$18,QzrSum!A10)+COUNTIFS('G4'!$Y$4:$Y$18,QzrSum!A10)+COUNTIFS('G5'!$Y$4:$Y$18,QzrSum!A10)+COUNTIFS('G6'!$Y$4:$Y$18,QzrSum!A10)+COUNTIFS('G7'!$Y$4:$Y$18,QzrSum!A10)+COUNTIFS('G8'!$Y$4:$Y$18,QzrSum!A10)+COUNTIFS('G9'!$Y$4:$Y$18,QzrSum!A10)+COUNTIFS('G10'!$Y$4:$Y$18,QzrSum!A10)+COUNTIFS('G11'!$Y$4:$Y$18,QzrSum!A10)+COUNTIFS('G12'!$Y$4:$Y$18,QzrSum!A10)+COUNTIFS('G13'!$Y$4:$Y$18,QzrSum!A10)+COUNTIFS('G14'!$Y$4:$Y$18,QzrSum!A10)+COUNTIFS('G15'!$Y$4:$Y$18,QzrSum!A10)</f>
        <v>0</v>
      </c>
    </row>
    <row r="11" spans="1:10" x14ac:dyDescent="0.25">
      <c r="A11" s="59" t="str">
        <f>+Avg!A11</f>
        <v>Name 9</v>
      </c>
      <c r="B11" s="24" t="str">
        <f>IF($J$11=0,"",(SUMIFS('G1'!Z4:Z18,'G1'!$Y$4:$Y$18,QzrSum!$A$11)+SUMIFS('G2'!Z4:Z18,'G2'!$Y$4:$Y$18,QzrSum!$A$11)+SUMIFS('G3'!Z4:Z18,'G3'!$Y$4:$Y$18,QzrSum!$A$11)+SUMIFS('G4'!Z4:Z18,'G4'!$Y$4:$Y$18,QzrSum!$A$11)+SUMIFS('G5'!Z4:Z18,'G5'!$Y$4:$Y$18,QzrSum!$A$11)+SUMIFS('G6'!Z4:Z18,'G6'!$Y$4:$Y$18,QzrSum!$A$11)+SUMIFS('G7'!Z4:Z18,'G7'!$Y$4:$Y$18,QzrSum!$A$11)+SUMIFS('G8'!Z4:Z18,'G8'!$Y$4:$Y$18,QzrSum!$A$11)+SUMIFS('G9'!Z4:Z18,'G9'!$Y$4:$Y$18,QzrSum!$A$11)+SUMIFS('G10'!Z4:Z18,'G10'!$Y$4:$Y$18,QzrSum!$A$11)+SUMIFS('G11'!Z4:Z18,'G11'!$Y$4:$Y$18,QzrSum!$A$11)+SUMIFS('G12'!Z4:Z18,'G12'!$Y$4:$Y$18,QzrSum!$A$11)+SUMIFS('G13'!Z4:Z18,'G13'!$Y$4:$Y$18,QzrSum!$A$11)+SUMIFS('G14'!Z4:Z18,'G14'!$Y$4:$Y$18,QzrSum!$A$11)+SUMIFS('G15'!Z4:Z18,'G15'!$Y$4:$Y$18,QzrSum!$A$11)))</f>
        <v/>
      </c>
      <c r="C11" s="24" t="str">
        <f>IF($J$11=0,"",(SUMIFS('G1'!AA4:AA18,'G1'!$Y$4:$Y$18,QzrSum!$A$11)+SUMIFS('G2'!AA4:AA18,'G2'!$Y$4:$Y$18,QzrSum!$A$11)+SUMIFS('G3'!AA4:AA18,'G3'!$Y$4:$Y$18,QzrSum!$A$11)+SUMIFS('G4'!AA4:AA18,'G4'!$Y$4:$Y$18,QzrSum!$A$11)+SUMIFS('G5'!AA4:AA18,'G5'!$Y$4:$Y$18,QzrSum!$A$11)+SUMIFS('G6'!AA4:AA18,'G6'!$Y$4:$Y$18,QzrSum!$A$11)+SUMIFS('G7'!AA4:AA18,'G7'!$Y$4:$Y$18,QzrSum!$A$11)+SUMIFS('G8'!AA4:AA18,'G8'!$Y$4:$Y$18,QzrSum!$A$11)+SUMIFS('G9'!AA4:AA18,'G9'!$Y$4:$Y$18,QzrSum!$A$11)+SUMIFS('G10'!AA4:AA18,'G10'!$Y$4:$Y$18,QzrSum!$A$11)+SUMIFS('G11'!AA4:AA18,'G11'!$Y$4:$Y$18,QzrSum!$A$11)+SUMIFS('G12'!AA4:AA18,'G12'!$Y$4:$Y$18,QzrSum!$A$11)+SUMIFS('G13'!AA4:AA18,'G13'!$Y$4:$Y$18,QzrSum!$A$11)+SUMIFS('G14'!AA4:AA18,'G14'!$Y$4:$Y$18,QzrSum!$A$11)+SUMIFS('G15'!AA4:AA18,'G15'!$Y$4:$Y$18,QzrSum!$A$11)))</f>
        <v/>
      </c>
      <c r="D11" s="24" t="str">
        <f>IF($J$11=0,"",(SUMIFS('G1'!AB4:AB18,'G1'!$Y$4:$Y$18,QzrSum!$A$11)+SUMIFS('G2'!AB4:AB18,'G2'!$Y$4:$Y$18,QzrSum!$A$11)+SUMIFS('G3'!AB4:AB18,'G3'!$Y$4:$Y$18,QzrSum!$A$11)+SUMIFS('G4'!AB4:AB18,'G4'!$Y$4:$Y$18,QzrSum!$A$11)+SUMIFS('G5'!AB4:AB18,'G5'!$Y$4:$Y$18,QzrSum!$A$11)+SUMIFS('G6'!AB4:AB18,'G6'!$Y$4:$Y$18,QzrSum!$A$11)+SUMIFS('G7'!AB4:AB18,'G7'!$Y$4:$Y$18,QzrSum!$A$11)+SUMIFS('G8'!AB4:AB18,'G8'!$Y$4:$Y$18,QzrSum!$A$11)+SUMIFS('G9'!AB4:AB18,'G9'!$Y$4:$Y$18,QzrSum!$A$11)+SUMIFS('G10'!AB4:AB18,'G10'!$Y$4:$Y$18,QzrSum!$A$11)+SUMIFS('G11'!AB4:AB18,'G11'!$Y$4:$Y$18,QzrSum!$A$11)+SUMIFS('G12'!AB4:AB18,'G12'!$Y$4:$Y$18,QzrSum!$A$11)+SUMIFS('G13'!AB4:AB18,'G13'!$Y$4:$Y$18,QzrSum!$A$11)+SUMIFS('G14'!AB4:AB18,'G14'!$Y$4:$Y$18,QzrSum!$A$11)+SUMIFS('G15'!AB4:AB18,'G15'!$Y$4:$Y$18,QzrSum!$A$11)))</f>
        <v/>
      </c>
      <c r="E11" s="24" t="str">
        <f>IF($J$11=0,"",(SUMIFS('G1'!AC4:AC18,'G1'!$Y$4:$Y$18,QzrSum!$A$11)+SUMIFS('G2'!AC4:AC18,'G2'!$Y$4:$Y$18,QzrSum!$A$11)+SUMIFS('G3'!AC4:AC18,'G3'!$Y$4:$Y$18,QzrSum!$A$11)+SUMIFS('G4'!AC4:AC18,'G4'!$Y$4:$Y$18,QzrSum!$A$11)+SUMIFS('G5'!AC4:AC18,'G5'!$Y$4:$Y$18,QzrSum!$A$11)+SUMIFS('G6'!AC4:AC18,'G6'!$Y$4:$Y$18,QzrSum!$A$11)+SUMIFS('G7'!AC4:AC18,'G7'!$Y$4:$Y$18,QzrSum!$A$11)+SUMIFS('G8'!AC4:AC18,'G8'!$Y$4:$Y$18,QzrSum!$A$11)+SUMIFS('G9'!AC4:AC18,'G9'!$Y$4:$Y$18,QzrSum!$A$11)+SUMIFS('G10'!AC4:AC18,'G10'!$Y$4:$Y$18,QzrSum!$A$11)+SUMIFS('G11'!AC4:AC18,'G11'!$Y$4:$Y$18,QzrSum!$A$11)+SUMIFS('G12'!AC4:AC18,'G12'!$Y$4:$Y$18,QzrSum!$A$11)+SUMIFS('G13'!AC4:AC18,'G13'!$Y$4:$Y$18,QzrSum!$A$11)+SUMIFS('G14'!AC4:AC18,'G14'!$Y$4:$Y$18,QzrSum!$A$11)+SUMIFS('G15'!AC4:AC18,'G15'!$Y$4:$Y$18,QzrSum!$A$11)))</f>
        <v/>
      </c>
      <c r="F11" s="24" t="str">
        <f>IF($J$11=0,"",(SUMIFS('G1'!AD4:AD18,'G1'!$Y$4:$Y$18,QzrSum!$A$11)+SUMIFS('G2'!AD4:AD18,'G2'!$Y$4:$Y$18,QzrSum!$A$11)+SUMIFS('G3'!AD4:AD18,'G3'!$Y$4:$Y$18,QzrSum!$A$11)+SUMIFS('G4'!AD4:AD18,'G4'!$Y$4:$Y$18,QzrSum!$A$11)+SUMIFS('G5'!AD4:AD18,'G5'!$Y$4:$Y$18,QzrSum!$A$11)+SUMIFS('G6'!AD4:AD18,'G6'!$Y$4:$Y$18,QzrSum!$A$11)+SUMIFS('G7'!AD4:AD18,'G7'!$Y$4:$Y$18,QzrSum!$A$11)+SUMIFS('G8'!AD4:AD18,'G8'!$Y$4:$Y$18,QzrSum!$A$11)+SUMIFS('G9'!AD4:AD18,'G9'!$Y$4:$Y$18,QzrSum!$A$11)+SUMIFS('G10'!AD4:AD18,'G10'!$Y$4:$Y$18,QzrSum!$A$11)+SUMIFS('G11'!AD4:AD18,'G11'!$Y$4:$Y$18,QzrSum!$A$11)+SUMIFS('G12'!AD4:AD18,'G12'!$Y$4:$Y$18,QzrSum!$A$11)+SUMIFS('G13'!AD4:AD18,'G13'!$Y$4:$Y$18,QzrSum!$A$11)+SUMIFS('G14'!AD4:AD18,'G14'!$Y$4:$Y$18,QzrSum!$A$11)+SUMIFS('G15'!AD4:AD18,'G15'!$Y$4:$Y$18,QzrSum!$A$11)))</f>
        <v/>
      </c>
      <c r="G11" s="24" t="str">
        <f>IF($J$11=0,"",(SUMIFS('G1'!AE4:AE18,'G1'!$Y$4:$Y$18,QzrSum!$A$11)+SUMIFS('G2'!AE4:AE18,'G2'!$Y$4:$Y$18,QzrSum!$A$11)+SUMIFS('G3'!AE4:AE18,'G3'!$Y$4:$Y$18,QzrSum!$A$11)+SUMIFS('G4'!AE4:AE18,'G4'!$Y$4:$Y$18,QzrSum!$A$11)+SUMIFS('G5'!AE4:AE18,'G5'!$Y$4:$Y$18,QzrSum!$A$11)+SUMIFS('G6'!AE4:AE18,'G6'!$Y$4:$Y$18,QzrSum!$A$11)+SUMIFS('G7'!AE4:AE18,'G7'!$Y$4:$Y$18,QzrSum!$A$11)+SUMIFS('G8'!AE4:AE18,'G8'!$Y$4:$Y$18,QzrSum!$A$11)+SUMIFS('G9'!AE4:AE18,'G9'!$Y$4:$Y$18,QzrSum!$A$11)+SUMIFS('G10'!AE4:AE18,'G10'!$Y$4:$Y$18,QzrSum!$A$11)+SUMIFS('G11'!AE4:AE18,'G11'!$Y$4:$Y$18,QzrSum!$A$11)+SUMIFS('G12'!AE4:AE18,'G12'!$Y$4:$Y$18,QzrSum!$A$11)+SUMIFS('G13'!AE4:AE18,'G13'!$Y$4:$Y$18,QzrSum!$A$11)+SUMIFS('G14'!AE4:AE18,'G14'!$Y$4:$Y$18,QzrSum!$A$11)+SUMIFS('G15'!AE4:AE18,'G15'!$Y$4:$Y$18,QzrSum!$A$11)))</f>
        <v/>
      </c>
      <c r="H11" s="24" t="str">
        <f>IF($J$11=0,"",(SUMIFS('G1'!AF4:AF18,'G1'!$Y$4:$Y$18,QzrSum!$A$11)+SUMIFS('G2'!AF4:AF18,'G2'!$Y$4:$Y$18,QzrSum!$A$11)+SUMIFS('G3'!AF4:AF18,'G3'!$Y$4:$Y$18,QzrSum!$A$11)+SUMIFS('G4'!AF4:AF18,'G4'!$Y$4:$Y$18,QzrSum!$A$11)+SUMIFS('G5'!AF4:AF18,'G5'!$Y$4:$Y$18,QzrSum!$A$11)+SUMIFS('G6'!AF4:AF18,'G6'!$Y$4:$Y$18,QzrSum!$A$11)+SUMIFS('G7'!AF4:AF18,'G7'!$Y$4:$Y$18,QzrSum!$A$11)+SUMIFS('G8'!AF4:AF18,'G8'!$Y$4:$Y$18,QzrSum!$A$11)+SUMIFS('G9'!AF4:AF18,'G9'!$Y$4:$Y$18,QzrSum!$A$11)+SUMIFS('G10'!AF4:AF18,'G10'!$Y$4:$Y$18,QzrSum!$A$11)+SUMIFS('G11'!AF4:AF18,'G11'!$Y$4:$Y$18,QzrSum!$A$11)+SUMIFS('G12'!AF4:AF18,'G12'!$Y$4:$Y$18,QzrSum!$A$11)+SUMIFS('G13'!AF4:AF18,'G13'!$Y$4:$Y$18,QzrSum!$A$11)+SUMIFS('G14'!AF4:AF18,'G14'!$Y$4:$Y$18,QzrSum!$A$11)+SUMIFS('G15'!AF4:AF18,'G15'!$Y$4:$Y$18,QzrSum!$A$11)))</f>
        <v/>
      </c>
      <c r="I11" s="39" t="str">
        <f t="shared" si="0"/>
        <v/>
      </c>
      <c r="J11" s="61">
        <f>COUNTIFS('G1'!$Y$4:$Y$18,QzrSum!A11)+COUNTIFS('G2'!$Y$4:$Y$18,QzrSum!A11)+COUNTIFS('G3'!$Y$4:$Y$18,QzrSum!A11)+COUNTIFS('G4'!$Y$4:$Y$18,QzrSum!A11)+COUNTIFS('G5'!$Y$4:$Y$18,QzrSum!A11)+COUNTIFS('G6'!$Y$4:$Y$18,QzrSum!A11)+COUNTIFS('G7'!$Y$4:$Y$18,QzrSum!A11)+COUNTIFS('G8'!$Y$4:$Y$18,QzrSum!A11)+COUNTIFS('G9'!$Y$4:$Y$18,QzrSum!A11)+COUNTIFS('G10'!$Y$4:$Y$18,QzrSum!A11)+COUNTIFS('G11'!$Y$4:$Y$18,QzrSum!A11)+COUNTIFS('G12'!$Y$4:$Y$18,QzrSum!A11)+COUNTIFS('G13'!$Y$4:$Y$18,QzrSum!A11)+COUNTIFS('G14'!$Y$4:$Y$18,QzrSum!A11)+COUNTIFS('G15'!$Y$4:$Y$18,QzrSum!A11)</f>
        <v>0</v>
      </c>
    </row>
    <row r="12" spans="1:10" x14ac:dyDescent="0.25">
      <c r="A12" s="59" t="str">
        <f>+Avg!A12</f>
        <v>Name 10</v>
      </c>
      <c r="B12" s="24" t="str">
        <f>IF($J$12=0,"",(SUMIFS('G1'!Z4:Z18,'G1'!$Y$4:$Y$18,QzrSum!$A$12)+SUMIFS('G2'!Z4:Z18,'G2'!$Y$4:$Y$18,QzrSum!$A$12)+SUMIFS('G3'!Z4:Z18,'G3'!$Y$4:$Y$18,QzrSum!$A$12)+SUMIFS('G4'!Z4:Z18,'G4'!$Y$4:$Y$18,QzrSum!$A$12)+SUMIFS('G5'!Z4:Z18,'G5'!$Y$4:$Y$18,QzrSum!$A$12)+SUMIFS('G6'!Z4:Z18,'G6'!$Y$4:$Y$18,QzrSum!$A$12)+SUMIFS('G7'!Z4:Z18,'G7'!$Y$4:$Y$18,QzrSum!$A$12)+SUMIFS('G8'!Z4:Z18,'G8'!$Y$4:$Y$18,QzrSum!$A$12)+SUMIFS('G9'!Z4:Z18,'G9'!$Y$4:$Y$18,QzrSum!$A$12)+SUMIFS('G10'!Z4:Z18,'G10'!$Y$4:$Y$18,QzrSum!$A$12)+SUMIFS('G11'!Z4:Z18,'G11'!$Y$4:$Y$18,QzrSum!$A$12)+SUMIFS('G12'!Z4:Z18,'G12'!$Y$4:$Y$18,QzrSum!$A$12)+SUMIFS('G13'!Z4:Z18,'G13'!$Y$4:$Y$18,QzrSum!$A$12)+SUMIFS('G14'!Z4:Z18,'G14'!$Y$4:$Y$18,QzrSum!$A$12)+SUMIFS('G15'!Z4:Z18,'G15'!$Y$4:$Y$18,QzrSum!$A$12)))</f>
        <v/>
      </c>
      <c r="C12" s="24" t="str">
        <f>IF($J$12=0,"",(SUMIFS('G1'!AA4:AA18,'G1'!$Y$4:$Y$18,QzrSum!$A$12)+SUMIFS('G2'!AA4:AA18,'G2'!$Y$4:$Y$18,QzrSum!$A$12)+SUMIFS('G3'!AA4:AA18,'G3'!$Y$4:$Y$18,QzrSum!$A$12)+SUMIFS('G4'!AA4:AA18,'G4'!$Y$4:$Y$18,QzrSum!$A$12)+SUMIFS('G5'!AA4:AA18,'G5'!$Y$4:$Y$18,QzrSum!$A$12)+SUMIFS('G6'!AA4:AA18,'G6'!$Y$4:$Y$18,QzrSum!$A$12)+SUMIFS('G7'!AA4:AA18,'G7'!$Y$4:$Y$18,QzrSum!$A$12)+SUMIFS('G8'!AA4:AA18,'G8'!$Y$4:$Y$18,QzrSum!$A$12)+SUMIFS('G9'!AA4:AA18,'G9'!$Y$4:$Y$18,QzrSum!$A$12)+SUMIFS('G10'!AA4:AA18,'G10'!$Y$4:$Y$18,QzrSum!$A$12)+SUMIFS('G11'!AA4:AA18,'G11'!$Y$4:$Y$18,QzrSum!$A$12)+SUMIFS('G12'!AA4:AA18,'G12'!$Y$4:$Y$18,QzrSum!$A$12)+SUMIFS('G13'!AA4:AA18,'G13'!$Y$4:$Y$18,QzrSum!$A$12)+SUMIFS('G14'!AA4:AA18,'G14'!$Y$4:$Y$18,QzrSum!$A$12)+SUMIFS('G15'!AA4:AA18,'G15'!$Y$4:$Y$18,QzrSum!$A$12)))</f>
        <v/>
      </c>
      <c r="D12" s="24" t="str">
        <f>IF($J$12=0,"",(SUMIFS('G1'!AB4:AB18,'G1'!$Y$4:$Y$18,QzrSum!$A$12)+SUMIFS('G2'!AB4:AB18,'G2'!$Y$4:$Y$18,QzrSum!$A$12)+SUMIFS('G3'!AB4:AB18,'G3'!$Y$4:$Y$18,QzrSum!$A$12)+SUMIFS('G4'!AB4:AB18,'G4'!$Y$4:$Y$18,QzrSum!$A$12)+SUMIFS('G5'!AB4:AB18,'G5'!$Y$4:$Y$18,QzrSum!$A$12)+SUMIFS('G6'!AB4:AB18,'G6'!$Y$4:$Y$18,QzrSum!$A$12)+SUMIFS('G7'!AB4:AB18,'G7'!$Y$4:$Y$18,QzrSum!$A$12)+SUMIFS('G8'!AB4:AB18,'G8'!$Y$4:$Y$18,QzrSum!$A$12)+SUMIFS('G9'!AB4:AB18,'G9'!$Y$4:$Y$18,QzrSum!$A$12)+SUMIFS('G10'!AB4:AB18,'G10'!$Y$4:$Y$18,QzrSum!$A$12)+SUMIFS('G11'!AB4:AB18,'G11'!$Y$4:$Y$18,QzrSum!$A$12)+SUMIFS('G12'!AB4:AB18,'G12'!$Y$4:$Y$18,QzrSum!$A$12)+SUMIFS('G13'!AB4:AB18,'G13'!$Y$4:$Y$18,QzrSum!$A$12)+SUMIFS('G14'!AB4:AB18,'G14'!$Y$4:$Y$18,QzrSum!$A$12)+SUMIFS('G15'!AB4:AB18,'G15'!$Y$4:$Y$18,QzrSum!$A$12)))</f>
        <v/>
      </c>
      <c r="E12" s="24" t="str">
        <f>IF($J$12=0,"",(SUMIFS('G1'!AC4:AC18,'G1'!$Y$4:$Y$18,QzrSum!$A$12)+SUMIFS('G2'!AC4:AC18,'G2'!$Y$4:$Y$18,QzrSum!$A$12)+SUMIFS('G3'!AC4:AC18,'G3'!$Y$4:$Y$18,QzrSum!$A$12)+SUMIFS('G4'!AC4:AC18,'G4'!$Y$4:$Y$18,QzrSum!$A$12)+SUMIFS('G5'!AC4:AC18,'G5'!$Y$4:$Y$18,QzrSum!$A$12)+SUMIFS('G6'!AC4:AC18,'G6'!$Y$4:$Y$18,QzrSum!$A$12)+SUMIFS('G7'!AC4:AC18,'G7'!$Y$4:$Y$18,QzrSum!$A$12)+SUMIFS('G8'!AC4:AC18,'G8'!$Y$4:$Y$18,QzrSum!$A$12)+SUMIFS('G9'!AC4:AC18,'G9'!$Y$4:$Y$18,QzrSum!$A$12)+SUMIFS('G10'!AC4:AC18,'G10'!$Y$4:$Y$18,QzrSum!$A$12)+SUMIFS('G11'!AC4:AC18,'G11'!$Y$4:$Y$18,QzrSum!$A$12)+SUMIFS('G12'!AC4:AC18,'G12'!$Y$4:$Y$18,QzrSum!$A$12)+SUMIFS('G13'!AC4:AC18,'G13'!$Y$4:$Y$18,QzrSum!$A$12)+SUMIFS('G14'!AC4:AC18,'G14'!$Y$4:$Y$18,QzrSum!$A$12)+SUMIFS('G15'!AC4:AC18,'G15'!$Y$4:$Y$18,QzrSum!$A$12)))</f>
        <v/>
      </c>
      <c r="F12" s="24" t="str">
        <f>IF($J$12=0,"",(SUMIFS('G1'!AD4:AD18,'G1'!$Y$4:$Y$18,QzrSum!$A$12)+SUMIFS('G2'!AD4:AD18,'G2'!$Y$4:$Y$18,QzrSum!$A$12)+SUMIFS('G3'!AD4:AD18,'G3'!$Y$4:$Y$18,QzrSum!$A$12)+SUMIFS('G4'!AD4:AD18,'G4'!$Y$4:$Y$18,QzrSum!$A$12)+SUMIFS('G5'!AD4:AD18,'G5'!$Y$4:$Y$18,QzrSum!$A$12)+SUMIFS('G6'!AD4:AD18,'G6'!$Y$4:$Y$18,QzrSum!$A$12)+SUMIFS('G7'!AD4:AD18,'G7'!$Y$4:$Y$18,QzrSum!$A$12)+SUMIFS('G8'!AD4:AD18,'G8'!$Y$4:$Y$18,QzrSum!$A$12)+SUMIFS('G9'!AD4:AD18,'G9'!$Y$4:$Y$18,QzrSum!$A$12)+SUMIFS('G10'!AD4:AD18,'G10'!$Y$4:$Y$18,QzrSum!$A$12)+SUMIFS('G11'!AD4:AD18,'G11'!$Y$4:$Y$18,QzrSum!$A$12)+SUMIFS('G12'!AD4:AD18,'G12'!$Y$4:$Y$18,QzrSum!$A$12)+SUMIFS('G13'!AD4:AD18,'G13'!$Y$4:$Y$18,QzrSum!$A$12)+SUMIFS('G14'!AD4:AD18,'G14'!$Y$4:$Y$18,QzrSum!$A$12)+SUMIFS('G15'!AD4:AD18,'G15'!$Y$4:$Y$18,QzrSum!$A$12)))</f>
        <v/>
      </c>
      <c r="G12" s="24" t="str">
        <f>IF($J$12=0,"",(SUMIFS('G1'!AE4:AE18,'G1'!$Y$4:$Y$18,QzrSum!$A$12)+SUMIFS('G2'!AE4:AE18,'G2'!$Y$4:$Y$18,QzrSum!$A$12)+SUMIFS('G3'!AE4:AE18,'G3'!$Y$4:$Y$18,QzrSum!$A$12)+SUMIFS('G4'!AE4:AE18,'G4'!$Y$4:$Y$18,QzrSum!$A$12)+SUMIFS('G5'!AE4:AE18,'G5'!$Y$4:$Y$18,QzrSum!$A$12)+SUMIFS('G6'!AE4:AE18,'G6'!$Y$4:$Y$18,QzrSum!$A$12)+SUMIFS('G7'!AE4:AE18,'G7'!$Y$4:$Y$18,QzrSum!$A$12)+SUMIFS('G8'!AE4:AE18,'G8'!$Y$4:$Y$18,QzrSum!$A$12)+SUMIFS('G9'!AE4:AE18,'G9'!$Y$4:$Y$18,QzrSum!$A$12)+SUMIFS('G10'!AE4:AE18,'G10'!$Y$4:$Y$18,QzrSum!$A$12)+SUMIFS('G11'!AE4:AE18,'G11'!$Y$4:$Y$18,QzrSum!$A$12)+SUMIFS('G12'!AE4:AE18,'G12'!$Y$4:$Y$18,QzrSum!$A$12)+SUMIFS('G13'!AE4:AE18,'G13'!$Y$4:$Y$18,QzrSum!$A$12)+SUMIFS('G14'!AE4:AE18,'G14'!$Y$4:$Y$18,QzrSum!$A$12)+SUMIFS('G15'!AE4:AE18,'G15'!$Y$4:$Y$18,QzrSum!$A$12)))</f>
        <v/>
      </c>
      <c r="H12" s="24" t="str">
        <f>IF($J$12=0,"",(SUMIFS('G1'!AF4:AF18,'G1'!$Y$4:$Y$18,QzrSum!$A$12)+SUMIFS('G2'!AF4:AF18,'G2'!$Y$4:$Y$18,QzrSum!$A$12)+SUMIFS('G3'!AF4:AF18,'G3'!$Y$4:$Y$18,QzrSum!$A$12)+SUMIFS('G4'!AF4:AF18,'G4'!$Y$4:$Y$18,QzrSum!$A$12)+SUMIFS('G5'!AF4:AF18,'G5'!$Y$4:$Y$18,QzrSum!$A$12)+SUMIFS('G6'!AF4:AF18,'G6'!$Y$4:$Y$18,QzrSum!$A$12)+SUMIFS('G7'!AF4:AF18,'G7'!$Y$4:$Y$18,QzrSum!$A$12)+SUMIFS('G8'!AF4:AF18,'G8'!$Y$4:$Y$18,QzrSum!$A$12)+SUMIFS('G9'!AF4:AF18,'G9'!$Y$4:$Y$18,QzrSum!$A$12)+SUMIFS('G10'!AF4:AF18,'G10'!$Y$4:$Y$18,QzrSum!$A$12)+SUMIFS('G11'!AF4:AF18,'G11'!$Y$4:$Y$18,QzrSum!$A$12)+SUMIFS('G12'!AF4:AF18,'G12'!$Y$4:$Y$18,QzrSum!$A$12)+SUMIFS('G13'!AF4:AF18,'G13'!$Y$4:$Y$18,QzrSum!$A$12)+SUMIFS('G14'!AF4:AF18,'G14'!$Y$4:$Y$18,QzrSum!$A$12)+SUMIFS('G15'!AF4:AF18,'G15'!$Y$4:$Y$18,QzrSum!$A$12)))</f>
        <v/>
      </c>
      <c r="I12" s="39" t="str">
        <f t="shared" si="0"/>
        <v/>
      </c>
      <c r="J12" s="61">
        <f>COUNTIFS('G1'!$Y$4:$Y$18,QzrSum!A12)+COUNTIFS('G2'!$Y$4:$Y$18,QzrSum!A12)+COUNTIFS('G3'!$Y$4:$Y$18,QzrSum!A12)+COUNTIFS('G4'!$Y$4:$Y$18,QzrSum!A12)+COUNTIFS('G5'!$Y$4:$Y$18,QzrSum!A12)+COUNTIFS('G6'!$Y$4:$Y$18,QzrSum!A12)+COUNTIFS('G7'!$Y$4:$Y$18,QzrSum!A12)+COUNTIFS('G8'!$Y$4:$Y$18,QzrSum!A12)+COUNTIFS('G9'!$Y$4:$Y$18,QzrSum!A12)+COUNTIFS('G10'!$Y$4:$Y$18,QzrSum!A12)+COUNTIFS('G11'!$Y$4:$Y$18,QzrSum!A12)+COUNTIFS('G12'!$Y$4:$Y$18,QzrSum!A12)+COUNTIFS('G13'!$Y$4:$Y$18,QzrSum!A12)+COUNTIFS('G14'!$Y$4:$Y$18,QzrSum!A12)+COUNTIFS('G15'!$Y$4:$Y$18,QzrSum!A12)</f>
        <v>0</v>
      </c>
    </row>
    <row r="13" spans="1:10" x14ac:dyDescent="0.25">
      <c r="A13" s="59" t="str">
        <f>+Avg!A13</f>
        <v>Name 11</v>
      </c>
      <c r="B13" s="24" t="str">
        <f>IF($J$13=0,"",(SUMIFS('G1'!Z4:Z18,'G1'!$Y$4:$Y$18,QzrSum!$A$13)+SUMIFS('G2'!Z4:Z18,'G2'!$Y$4:$Y$18,QzrSum!$A$13)+SUMIFS('G3'!Z4:Z18,'G3'!$Y$4:$Y$18,QzrSum!$A$13)+SUMIFS('G4'!Z4:Z18,'G4'!$Y$4:$Y$18,QzrSum!$A$13)+SUMIFS('G5'!Z4:Z18,'G5'!$Y$4:$Y$18,QzrSum!$A$13)+SUMIFS('G6'!Z4:Z18,'G6'!$Y$4:$Y$18,QzrSum!$A$13)+SUMIFS('G7'!Z4:Z18,'G7'!$Y$4:$Y$18,QzrSum!$A$13)+SUMIFS('G8'!Z4:Z18,'G8'!$Y$4:$Y$18,QzrSum!$A$13)+SUMIFS('G9'!Z4:Z18,'G9'!$Y$4:$Y$18,QzrSum!$A$13)+SUMIFS('G10'!Z4:Z18,'G10'!$Y$4:$Y$18,QzrSum!$A$13)+SUMIFS('G11'!Z4:Z18,'G11'!$Y$4:$Y$18,QzrSum!$A$13)+SUMIFS('G12'!Z4:Z18,'G12'!$Y$4:$Y$18,QzrSum!$A$13)+SUMIFS('G13'!Z4:Z18,'G13'!$Y$4:$Y$18,QzrSum!$A$13)+SUMIFS('G14'!Z4:Z18,'G14'!$Y$4:$Y$18,QzrSum!$A$13)+SUMIFS('G15'!Z4:Z18,'G15'!$Y$4:$Y$18,QzrSum!$A$13)))</f>
        <v/>
      </c>
      <c r="C13" s="24" t="str">
        <f>IF($J$13=0,"",(SUMIFS('G1'!AA4:AA18,'G1'!$Y$4:$Y$18,QzrSum!$A$13)+SUMIFS('G2'!AA4:AA18,'G2'!$Y$4:$Y$18,QzrSum!$A$13)+SUMIFS('G3'!AA4:AA18,'G3'!$Y$4:$Y$18,QzrSum!$A$13)+SUMIFS('G4'!AA4:AA18,'G4'!$Y$4:$Y$18,QzrSum!$A$13)+SUMIFS('G5'!AA4:AA18,'G5'!$Y$4:$Y$18,QzrSum!$A$13)+SUMIFS('G6'!AA4:AA18,'G6'!$Y$4:$Y$18,QzrSum!$A$13)+SUMIFS('G7'!AA4:AA18,'G7'!$Y$4:$Y$18,QzrSum!$A$13)+SUMIFS('G8'!AA4:AA18,'G8'!$Y$4:$Y$18,QzrSum!$A$13)+SUMIFS('G9'!AA4:AA18,'G9'!$Y$4:$Y$18,QzrSum!$A$13)+SUMIFS('G10'!AA4:AA18,'G10'!$Y$4:$Y$18,QzrSum!$A$13)+SUMIFS('G11'!AA4:AA18,'G11'!$Y$4:$Y$18,QzrSum!$A$13)+SUMIFS('G12'!AA4:AA18,'G12'!$Y$4:$Y$18,QzrSum!$A$13)+SUMIFS('G13'!AA4:AA18,'G13'!$Y$4:$Y$18,QzrSum!$A$13)+SUMIFS('G14'!AA4:AA18,'G14'!$Y$4:$Y$18,QzrSum!$A$13)+SUMIFS('G15'!AA4:AA18,'G15'!$Y$4:$Y$18,QzrSum!$A$13)))</f>
        <v/>
      </c>
      <c r="D13" s="24" t="str">
        <f>IF($J$13=0,"",(SUMIFS('G1'!AB4:AB18,'G1'!$Y$4:$Y$18,QzrSum!$A$13)+SUMIFS('G2'!AB4:AB18,'G2'!$Y$4:$Y$18,QzrSum!$A$13)+SUMIFS('G3'!AB4:AB18,'G3'!$Y$4:$Y$18,QzrSum!$A$13)+SUMIFS('G4'!AB4:AB18,'G4'!$Y$4:$Y$18,QzrSum!$A$13)+SUMIFS('G5'!AB4:AB18,'G5'!$Y$4:$Y$18,QzrSum!$A$13)+SUMIFS('G6'!AB4:AB18,'G6'!$Y$4:$Y$18,QzrSum!$A$13)+SUMIFS('G7'!AB4:AB18,'G7'!$Y$4:$Y$18,QzrSum!$A$13)+SUMIFS('G8'!AB4:AB18,'G8'!$Y$4:$Y$18,QzrSum!$A$13)+SUMIFS('G9'!AB4:AB18,'G9'!$Y$4:$Y$18,QzrSum!$A$13)+SUMIFS('G10'!AB4:AB18,'G10'!$Y$4:$Y$18,QzrSum!$A$13)+SUMIFS('G11'!AB4:AB18,'G11'!$Y$4:$Y$18,QzrSum!$A$13)+SUMIFS('G12'!AB4:AB18,'G12'!$Y$4:$Y$18,QzrSum!$A$13)+SUMIFS('G13'!AB4:AB18,'G13'!$Y$4:$Y$18,QzrSum!$A$13)+SUMIFS('G14'!AB4:AB18,'G14'!$Y$4:$Y$18,QzrSum!$A$13)+SUMIFS('G15'!AB4:AB18,'G15'!$Y$4:$Y$18,QzrSum!$A$13)))</f>
        <v/>
      </c>
      <c r="E13" s="24" t="str">
        <f>IF($J$13=0,"",(SUMIFS('G1'!AC4:AC18,'G1'!$Y$4:$Y$18,QzrSum!$A$13)+SUMIFS('G2'!AC4:AC18,'G2'!$Y$4:$Y$18,QzrSum!$A$13)+SUMIFS('G3'!AC4:AC18,'G3'!$Y$4:$Y$18,QzrSum!$A$13)+SUMIFS('G4'!AC4:AC18,'G4'!$Y$4:$Y$18,QzrSum!$A$13)+SUMIFS('G5'!AC4:AC18,'G5'!$Y$4:$Y$18,QzrSum!$A$13)+SUMIFS('G6'!AC4:AC18,'G6'!$Y$4:$Y$18,QzrSum!$A$13)+SUMIFS('G7'!AC4:AC18,'G7'!$Y$4:$Y$18,QzrSum!$A$13)+SUMIFS('G8'!AC4:AC18,'G8'!$Y$4:$Y$18,QzrSum!$A$13)+SUMIFS('G9'!AC4:AC18,'G9'!$Y$4:$Y$18,QzrSum!$A$13)+SUMIFS('G10'!AC4:AC18,'G10'!$Y$4:$Y$18,QzrSum!$A$13)+SUMIFS('G11'!AC4:AC18,'G11'!$Y$4:$Y$18,QzrSum!$A$13)+SUMIFS('G12'!AC4:AC18,'G12'!$Y$4:$Y$18,QzrSum!$A$13)+SUMIFS('G13'!AC4:AC18,'G13'!$Y$4:$Y$18,QzrSum!$A$13)+SUMIFS('G14'!AC4:AC18,'G14'!$Y$4:$Y$18,QzrSum!$A$13)+SUMIFS('G15'!AC4:AC18,'G15'!$Y$4:$Y$18,QzrSum!$A$13)))</f>
        <v/>
      </c>
      <c r="F13" s="24" t="str">
        <f>IF($J$13=0,"",(SUMIFS('G1'!AD4:AD18,'G1'!$Y$4:$Y$18,QzrSum!$A$13)+SUMIFS('G2'!AD4:AD18,'G2'!$Y$4:$Y$18,QzrSum!$A$13)+SUMIFS('G3'!AD4:AD18,'G3'!$Y$4:$Y$18,QzrSum!$A$13)+SUMIFS('G4'!AD4:AD18,'G4'!$Y$4:$Y$18,QzrSum!$A$13)+SUMIFS('G5'!AD4:AD18,'G5'!$Y$4:$Y$18,QzrSum!$A$13)+SUMIFS('G6'!AD4:AD18,'G6'!$Y$4:$Y$18,QzrSum!$A$13)+SUMIFS('G7'!AD4:AD18,'G7'!$Y$4:$Y$18,QzrSum!$A$13)+SUMIFS('G8'!AD4:AD18,'G8'!$Y$4:$Y$18,QzrSum!$A$13)+SUMIFS('G9'!AD4:AD18,'G9'!$Y$4:$Y$18,QzrSum!$A$13)+SUMIFS('G10'!AD4:AD18,'G10'!$Y$4:$Y$18,QzrSum!$A$13)+SUMIFS('G11'!AD4:AD18,'G11'!$Y$4:$Y$18,QzrSum!$A$13)+SUMIFS('G12'!AD4:AD18,'G12'!$Y$4:$Y$18,QzrSum!$A$13)+SUMIFS('G13'!AD4:AD18,'G13'!$Y$4:$Y$18,QzrSum!$A$13)+SUMIFS('G14'!AD4:AD18,'G14'!$Y$4:$Y$18,QzrSum!$A$13)+SUMIFS('G15'!AD4:AD18,'G15'!$Y$4:$Y$18,QzrSum!$A$13)))</f>
        <v/>
      </c>
      <c r="G13" s="24" t="str">
        <f>IF($J$13=0,"",(SUMIFS('G1'!AE4:AE18,'G1'!$Y$4:$Y$18,QzrSum!$A$13)+SUMIFS('G2'!AE4:AE18,'G2'!$Y$4:$Y$18,QzrSum!$A$13)+SUMIFS('G3'!AE4:AE18,'G3'!$Y$4:$Y$18,QzrSum!$A$13)+SUMIFS('G4'!AE4:AE18,'G4'!$Y$4:$Y$18,QzrSum!$A$13)+SUMIFS('G5'!AE4:AE18,'G5'!$Y$4:$Y$18,QzrSum!$A$13)+SUMIFS('G6'!AE4:AE18,'G6'!$Y$4:$Y$18,QzrSum!$A$13)+SUMIFS('G7'!AE4:AE18,'G7'!$Y$4:$Y$18,QzrSum!$A$13)+SUMIFS('G8'!AE4:AE18,'G8'!$Y$4:$Y$18,QzrSum!$A$13)+SUMIFS('G9'!AE4:AE18,'G9'!$Y$4:$Y$18,QzrSum!$A$13)+SUMIFS('G10'!AE4:AE18,'G10'!$Y$4:$Y$18,QzrSum!$A$13)+SUMIFS('G11'!AE4:AE18,'G11'!$Y$4:$Y$18,QzrSum!$A$13)+SUMIFS('G12'!AE4:AE18,'G12'!$Y$4:$Y$18,QzrSum!$A$13)+SUMIFS('G13'!AE4:AE18,'G13'!$Y$4:$Y$18,QzrSum!$A$13)+SUMIFS('G14'!AE4:AE18,'G14'!$Y$4:$Y$18,QzrSum!$A$13)+SUMIFS('G15'!AE4:AE18,'G15'!$Y$4:$Y$18,QzrSum!$A$13)))</f>
        <v/>
      </c>
      <c r="H13" s="24" t="str">
        <f>IF($J$13=0,"",(SUMIFS('G1'!AF4:AF18,'G1'!$Y$4:$Y$18,QzrSum!$A$13)+SUMIFS('G2'!AF4:AF18,'G2'!$Y$4:$Y$18,QzrSum!$A$13)+SUMIFS('G3'!AF4:AF18,'G3'!$Y$4:$Y$18,QzrSum!$A$13)+SUMIFS('G4'!AF4:AF18,'G4'!$Y$4:$Y$18,QzrSum!$A$13)+SUMIFS('G5'!AF4:AF18,'G5'!$Y$4:$Y$18,QzrSum!$A$13)+SUMIFS('G6'!AF4:AF18,'G6'!$Y$4:$Y$18,QzrSum!$A$13)+SUMIFS('G7'!AF4:AF18,'G7'!$Y$4:$Y$18,QzrSum!$A$13)+SUMIFS('G8'!AF4:AF18,'G8'!$Y$4:$Y$18,QzrSum!$A$13)+SUMIFS('G9'!AF4:AF18,'G9'!$Y$4:$Y$18,QzrSum!$A$13)+SUMIFS('G10'!AF4:AF18,'G10'!$Y$4:$Y$18,QzrSum!$A$13)+SUMIFS('G11'!AF4:AF18,'G11'!$Y$4:$Y$18,QzrSum!$A$13)+SUMIFS('G12'!AF4:AF18,'G12'!$Y$4:$Y$18,QzrSum!$A$13)+SUMIFS('G13'!AF4:AF18,'G13'!$Y$4:$Y$18,QzrSum!$A$13)+SUMIFS('G14'!AF4:AF18,'G14'!$Y$4:$Y$18,QzrSum!$A$13)+SUMIFS('G15'!AF4:AF18,'G15'!$Y$4:$Y$18,QzrSum!$A$13)))</f>
        <v/>
      </c>
      <c r="I13" s="39" t="str">
        <f t="shared" si="0"/>
        <v/>
      </c>
      <c r="J13" s="61">
        <f>COUNTIFS('G1'!$Y$4:$Y$18,QzrSum!A13)+COUNTIFS('G2'!$Y$4:$Y$18,QzrSum!A13)+COUNTIFS('G3'!$Y$4:$Y$18,QzrSum!A13)+COUNTIFS('G4'!$Y$4:$Y$18,QzrSum!A13)+COUNTIFS('G5'!$Y$4:$Y$18,QzrSum!A13)+COUNTIFS('G6'!$Y$4:$Y$18,QzrSum!A13)+COUNTIFS('G7'!$Y$4:$Y$18,QzrSum!A13)+COUNTIFS('G8'!$Y$4:$Y$18,QzrSum!A13)+COUNTIFS('G9'!$Y$4:$Y$18,QzrSum!A13)+COUNTIFS('G10'!$Y$4:$Y$18,QzrSum!A13)+COUNTIFS('G11'!$Y$4:$Y$18,QzrSum!A13)+COUNTIFS('G12'!$Y$4:$Y$18,QzrSum!A13)+COUNTIFS('G13'!$Y$4:$Y$18,QzrSum!A13)+COUNTIFS('G14'!$Y$4:$Y$18,QzrSum!A13)+COUNTIFS('G15'!$Y$4:$Y$18,QzrSum!A13)</f>
        <v>0</v>
      </c>
    </row>
    <row r="14" spans="1:10" x14ac:dyDescent="0.25">
      <c r="A14" s="59" t="str">
        <f>+Avg!A14</f>
        <v>Name 12</v>
      </c>
      <c r="B14" s="24" t="str">
        <f>IF($J$14=0,"",(SUMIFS('G1'!Z4:Z18,'G1'!$Y$4:$Y$18,QzrSum!$A$14)+SUMIFS('G2'!Z4:Z18,'G2'!$Y$4:$Y$18,QzrSum!$A$14)+SUMIFS('G3'!Z4:Z18,'G3'!$Y$4:$Y$18,QzrSum!$A$14)+SUMIFS('G4'!Z4:Z18,'G4'!$Y$4:$Y$18,QzrSum!$A$14)+SUMIFS('G5'!Z4:Z18,'G5'!$Y$4:$Y$18,QzrSum!$A$14)+SUMIFS('G6'!Z4:Z18,'G6'!$Y$4:$Y$18,QzrSum!$A$14)+SUMIFS('G7'!Z4:Z18,'G7'!$Y$4:$Y$18,QzrSum!$A$14)+SUMIFS('G8'!Z4:Z18,'G8'!$Y$4:$Y$18,QzrSum!$A$14)+SUMIFS('G9'!Z4:Z18,'G9'!$Y$4:$Y$18,QzrSum!$A$14)+SUMIFS('G10'!Z4:Z18,'G10'!$Y$4:$Y$18,QzrSum!$A$14)+SUMIFS('G11'!Z4:Z18,'G11'!$Y$4:$Y$18,QzrSum!$A$14)+SUMIFS('G12'!Z4:Z18,'G12'!$Y$4:$Y$18,QzrSum!$A$14)+SUMIFS('G13'!Z4:Z18,'G13'!$Y$4:$Y$18,QzrSum!$A$14)+SUMIFS('G14'!Z4:Z18,'G14'!$Y$4:$Y$18,QzrSum!$A$14)+SUMIFS('G15'!Z4:Z18,'G15'!$Y$4:$Y$18,QzrSum!$A$14)))</f>
        <v/>
      </c>
      <c r="C14" s="24" t="str">
        <f>IF($J$14=0,"",(SUMIFS('G1'!AA4:AA18,'G1'!$Y$4:$Y$18,QzrSum!$A$14)+SUMIFS('G2'!AA4:AA18,'G2'!$Y$4:$Y$18,QzrSum!$A$14)+SUMIFS('G3'!AA4:AA18,'G3'!$Y$4:$Y$18,QzrSum!$A$14)+SUMIFS('G4'!AA4:AA18,'G4'!$Y$4:$Y$18,QzrSum!$A$14)+SUMIFS('G5'!AA4:AA18,'G5'!$Y$4:$Y$18,QzrSum!$A$14)+SUMIFS('G6'!AA4:AA18,'G6'!$Y$4:$Y$18,QzrSum!$A$14)+SUMIFS('G7'!AA4:AA18,'G7'!$Y$4:$Y$18,QzrSum!$A$14)+SUMIFS('G8'!AA4:AA18,'G8'!$Y$4:$Y$18,QzrSum!$A$14)+SUMIFS('G9'!AA4:AA18,'G9'!$Y$4:$Y$18,QzrSum!$A$14)+SUMIFS('G10'!AA4:AA18,'G10'!$Y$4:$Y$18,QzrSum!$A$14)+SUMIFS('G11'!AA4:AA18,'G11'!$Y$4:$Y$18,QzrSum!$A$14)+SUMIFS('G12'!AA4:AA18,'G12'!$Y$4:$Y$18,QzrSum!$A$14)+SUMIFS('G13'!AA4:AA18,'G13'!$Y$4:$Y$18,QzrSum!$A$14)+SUMIFS('G14'!AA4:AA18,'G14'!$Y$4:$Y$18,QzrSum!$A$14)+SUMIFS('G15'!AA4:AA18,'G15'!$Y$4:$Y$18,QzrSum!$A$14)))</f>
        <v/>
      </c>
      <c r="D14" s="24" t="str">
        <f>IF($J$14=0,"",(SUMIFS('G1'!AB4:AB18,'G1'!$Y$4:$Y$18,QzrSum!$A$14)+SUMIFS('G2'!AB4:AB18,'G2'!$Y$4:$Y$18,QzrSum!$A$14)+SUMIFS('G3'!AB4:AB18,'G3'!$Y$4:$Y$18,QzrSum!$A$14)+SUMIFS('G4'!AB4:AB18,'G4'!$Y$4:$Y$18,QzrSum!$A$14)+SUMIFS('G5'!AB4:AB18,'G5'!$Y$4:$Y$18,QzrSum!$A$14)+SUMIFS('G6'!AB4:AB18,'G6'!$Y$4:$Y$18,QzrSum!$A$14)+SUMIFS('G7'!AB4:AB18,'G7'!$Y$4:$Y$18,QzrSum!$A$14)+SUMIFS('G8'!AB4:AB18,'G8'!$Y$4:$Y$18,QzrSum!$A$14)+SUMIFS('G9'!AB4:AB18,'G9'!$Y$4:$Y$18,QzrSum!$A$14)+SUMIFS('G10'!AB4:AB18,'G10'!$Y$4:$Y$18,QzrSum!$A$14)+SUMIFS('G11'!AB4:AB18,'G11'!$Y$4:$Y$18,QzrSum!$A$14)+SUMIFS('G12'!AB4:AB18,'G12'!$Y$4:$Y$18,QzrSum!$A$14)+SUMIFS('G13'!AB4:AB18,'G13'!$Y$4:$Y$18,QzrSum!$A$14)+SUMIFS('G14'!AB4:AB18,'G14'!$Y$4:$Y$18,QzrSum!$A$14)+SUMIFS('G15'!AB4:AB18,'G15'!$Y$4:$Y$18,QzrSum!$A$14)))</f>
        <v/>
      </c>
      <c r="E14" s="24" t="str">
        <f>IF($J$14=0,"",(SUMIFS('G1'!AC4:AC18,'G1'!$Y$4:$Y$18,QzrSum!$A$14)+SUMIFS('G2'!AC4:AC18,'G2'!$Y$4:$Y$18,QzrSum!$A$14)+SUMIFS('G3'!AC4:AC18,'G3'!$Y$4:$Y$18,QzrSum!$A$14)+SUMIFS('G4'!AC4:AC18,'G4'!$Y$4:$Y$18,QzrSum!$A$14)+SUMIFS('G5'!AC4:AC18,'G5'!$Y$4:$Y$18,QzrSum!$A$14)+SUMIFS('G6'!AC4:AC18,'G6'!$Y$4:$Y$18,QzrSum!$A$14)+SUMIFS('G7'!AC4:AC18,'G7'!$Y$4:$Y$18,QzrSum!$A$14)+SUMIFS('G8'!AC4:AC18,'G8'!$Y$4:$Y$18,QzrSum!$A$14)+SUMIFS('G9'!AC4:AC18,'G9'!$Y$4:$Y$18,QzrSum!$A$14)+SUMIFS('G10'!AC4:AC18,'G10'!$Y$4:$Y$18,QzrSum!$A$14)+SUMIFS('G11'!AC4:AC18,'G11'!$Y$4:$Y$18,QzrSum!$A$14)+SUMIFS('G12'!AC4:AC18,'G12'!$Y$4:$Y$18,QzrSum!$A$14)+SUMIFS('G13'!AC4:AC18,'G13'!$Y$4:$Y$18,QzrSum!$A$14)+SUMIFS('G14'!AC4:AC18,'G14'!$Y$4:$Y$18,QzrSum!$A$14)+SUMIFS('G15'!AC4:AC18,'G15'!$Y$4:$Y$18,QzrSum!$A$14)))</f>
        <v/>
      </c>
      <c r="F14" s="24" t="str">
        <f>IF($J$14=0,"",(SUMIFS('G1'!AD4:AD18,'G1'!$Y$4:$Y$18,QzrSum!$A$14)+SUMIFS('G2'!AD4:AD18,'G2'!$Y$4:$Y$18,QzrSum!$A$14)+SUMIFS('G3'!AD4:AD18,'G3'!$Y$4:$Y$18,QzrSum!$A$14)+SUMIFS('G4'!AD4:AD18,'G4'!$Y$4:$Y$18,QzrSum!$A$14)+SUMIFS('G5'!AD4:AD18,'G5'!$Y$4:$Y$18,QzrSum!$A$14)+SUMIFS('G6'!AD4:AD18,'G6'!$Y$4:$Y$18,QzrSum!$A$14)+SUMIFS('G7'!AD4:AD18,'G7'!$Y$4:$Y$18,QzrSum!$A$14)+SUMIFS('G8'!AD4:AD18,'G8'!$Y$4:$Y$18,QzrSum!$A$14)+SUMIFS('G9'!AD4:AD18,'G9'!$Y$4:$Y$18,QzrSum!$A$14)+SUMIFS('G10'!AD4:AD18,'G10'!$Y$4:$Y$18,QzrSum!$A$14)+SUMIFS('G11'!AD4:AD18,'G11'!$Y$4:$Y$18,QzrSum!$A$14)+SUMIFS('G12'!AD4:AD18,'G12'!$Y$4:$Y$18,QzrSum!$A$14)+SUMIFS('G13'!AD4:AD18,'G13'!$Y$4:$Y$18,QzrSum!$A$14)+SUMIFS('G14'!AD4:AD18,'G14'!$Y$4:$Y$18,QzrSum!$A$14)+SUMIFS('G15'!AD4:AD18,'G15'!$Y$4:$Y$18,QzrSum!$A$14)))</f>
        <v/>
      </c>
      <c r="G14" s="24" t="str">
        <f>IF($J$14=0,"",(SUMIFS('G1'!AE4:AE18,'G1'!$Y$4:$Y$18,QzrSum!$A$14)+SUMIFS('G2'!AE4:AE18,'G2'!$Y$4:$Y$18,QzrSum!$A$14)+SUMIFS('G3'!AE4:AE18,'G3'!$Y$4:$Y$18,QzrSum!$A$14)+SUMIFS('G4'!AE4:AE18,'G4'!$Y$4:$Y$18,QzrSum!$A$14)+SUMIFS('G5'!AE4:AE18,'G5'!$Y$4:$Y$18,QzrSum!$A$14)+SUMIFS('G6'!AE4:AE18,'G6'!$Y$4:$Y$18,QzrSum!$A$14)+SUMIFS('G7'!AE4:AE18,'G7'!$Y$4:$Y$18,QzrSum!$A$14)+SUMIFS('G8'!AE4:AE18,'G8'!$Y$4:$Y$18,QzrSum!$A$14)+SUMIFS('G9'!AE4:AE18,'G9'!$Y$4:$Y$18,QzrSum!$A$14)+SUMIFS('G10'!AE4:AE18,'G10'!$Y$4:$Y$18,QzrSum!$A$14)+SUMIFS('G11'!AE4:AE18,'G11'!$Y$4:$Y$18,QzrSum!$A$14)+SUMIFS('G12'!AE4:AE18,'G12'!$Y$4:$Y$18,QzrSum!$A$14)+SUMIFS('G13'!AE4:AE18,'G13'!$Y$4:$Y$18,QzrSum!$A$14)+SUMIFS('G14'!AE4:AE18,'G14'!$Y$4:$Y$18,QzrSum!$A$14)+SUMIFS('G15'!AE4:AE18,'G15'!$Y$4:$Y$18,QzrSum!$A$14)))</f>
        <v/>
      </c>
      <c r="H14" s="24" t="str">
        <f>IF($J$14=0,"",(SUMIFS('G1'!AF4:AF18,'G1'!$Y$4:$Y$18,QzrSum!$A$14)+SUMIFS('G2'!AF4:AF18,'G2'!$Y$4:$Y$18,QzrSum!$A$14)+SUMIFS('G3'!AF4:AF18,'G3'!$Y$4:$Y$18,QzrSum!$A$14)+SUMIFS('G4'!AF4:AF18,'G4'!$Y$4:$Y$18,QzrSum!$A$14)+SUMIFS('G5'!AF4:AF18,'G5'!$Y$4:$Y$18,QzrSum!$A$14)+SUMIFS('G6'!AF4:AF18,'G6'!$Y$4:$Y$18,QzrSum!$A$14)+SUMIFS('G7'!AF4:AF18,'G7'!$Y$4:$Y$18,QzrSum!$A$14)+SUMIFS('G8'!AF4:AF18,'G8'!$Y$4:$Y$18,QzrSum!$A$14)+SUMIFS('G9'!AF4:AF18,'G9'!$Y$4:$Y$18,QzrSum!$A$14)+SUMIFS('G10'!AF4:AF18,'G10'!$Y$4:$Y$18,QzrSum!$A$14)+SUMIFS('G11'!AF4:AF18,'G11'!$Y$4:$Y$18,QzrSum!$A$14)+SUMIFS('G12'!AF4:AF18,'G12'!$Y$4:$Y$18,QzrSum!$A$14)+SUMIFS('G13'!AF4:AF18,'G13'!$Y$4:$Y$18,QzrSum!$A$14)+SUMIFS('G14'!AF4:AF18,'G14'!$Y$4:$Y$18,QzrSum!$A$14)+SUMIFS('G15'!AF4:AF18,'G15'!$Y$4:$Y$18,QzrSum!$A$14)))</f>
        <v/>
      </c>
      <c r="I14" s="39" t="str">
        <f t="shared" si="0"/>
        <v/>
      </c>
      <c r="J14" s="61">
        <f>COUNTIFS('G1'!$Y$4:$Y$18,QzrSum!A14)+COUNTIFS('G2'!$Y$4:$Y$18,QzrSum!A14)+COUNTIFS('G3'!$Y$4:$Y$18,QzrSum!A14)+COUNTIFS('G4'!$Y$4:$Y$18,QzrSum!A14)+COUNTIFS('G5'!$Y$4:$Y$18,QzrSum!A14)+COUNTIFS('G6'!$Y$4:$Y$18,QzrSum!A14)+COUNTIFS('G7'!$Y$4:$Y$18,QzrSum!A14)+COUNTIFS('G8'!$Y$4:$Y$18,QzrSum!A14)+COUNTIFS('G9'!$Y$4:$Y$18,QzrSum!A14)+COUNTIFS('G10'!$Y$4:$Y$18,QzrSum!A14)+COUNTIFS('G11'!$Y$4:$Y$18,QzrSum!A14)+COUNTIFS('G12'!$Y$4:$Y$18,QzrSum!A14)+COUNTIFS('G13'!$Y$4:$Y$18,QzrSum!A14)+COUNTIFS('G14'!$Y$4:$Y$18,QzrSum!A14)+COUNTIFS('G15'!$Y$4:$Y$18,QzrSum!A14)</f>
        <v>0</v>
      </c>
    </row>
    <row r="15" spans="1:10" x14ac:dyDescent="0.25">
      <c r="A15" s="59" t="str">
        <f>+Avg!A15</f>
        <v>Name 13</v>
      </c>
      <c r="B15" s="24" t="str">
        <f>IF($J$15=0,"",(SUMIFS('G1'!Z4:Z18,'G1'!$Y$4:$Y$18,QzrSum!$A$15)+SUMIFS('G2'!Z4:Z18,'G2'!$Y$4:$Y$18,QzrSum!$A$15)+SUMIFS('G3'!Z4:Z18,'G3'!$Y$4:$Y$18,QzrSum!$A$15)+SUMIFS('G4'!Z4:Z18,'G4'!$Y$4:$Y$18,QzrSum!$A$15)+SUMIFS('G5'!Z4:Z18,'G5'!$Y$4:$Y$18,QzrSum!$A$15)+SUMIFS('G6'!Z4:Z18,'G6'!$Y$4:$Y$18,QzrSum!$A$15)+SUMIFS('G7'!Z4:Z18,'G7'!$Y$4:$Y$18,QzrSum!$A$15)+SUMIFS('G8'!Z4:Z18,'G8'!$Y$4:$Y$18,QzrSum!$A$15)+SUMIFS('G9'!Z4:Z18,'G9'!$Y$4:$Y$18,QzrSum!$A$15)+SUMIFS('G10'!Z4:Z18,'G10'!$Y$4:$Y$18,QzrSum!$A$15)+SUMIFS('G11'!Z4:Z18,'G11'!$Y$4:$Y$18,QzrSum!$A$15)+SUMIFS('G12'!Z4:Z18,'G12'!$Y$4:$Y$18,QzrSum!$A$15)+SUMIFS('G13'!Z4:Z18,'G13'!$Y$4:$Y$18,QzrSum!$A$15)+SUMIFS('G14'!Z4:Z18,'G14'!$Y$4:$Y$18,QzrSum!$A$15)+SUMIFS('G15'!Z4:Z18,'G15'!$Y$4:$Y$18,QzrSum!$A$15)))</f>
        <v/>
      </c>
      <c r="C15" s="24" t="str">
        <f>IF($J$15=0,"",(SUMIFS('G1'!AA4:AA18,'G1'!$Y$4:$Y$18,QzrSum!$A$15)+SUMIFS('G2'!AA4:AA18,'G2'!$Y$4:$Y$18,QzrSum!$A$15)+SUMIFS('G3'!AA4:AA18,'G3'!$Y$4:$Y$18,QzrSum!$A$15)+SUMIFS('G4'!AA4:AA18,'G4'!$Y$4:$Y$18,QzrSum!$A$15)+SUMIFS('G5'!AA4:AA18,'G5'!$Y$4:$Y$18,QzrSum!$A$15)+SUMIFS('G6'!AA4:AA18,'G6'!$Y$4:$Y$18,QzrSum!$A$15)+SUMIFS('G7'!AA4:AA18,'G7'!$Y$4:$Y$18,QzrSum!$A$15)+SUMIFS('G8'!AA4:AA18,'G8'!$Y$4:$Y$18,QzrSum!$A$15)+SUMIFS('G9'!AA4:AA18,'G9'!$Y$4:$Y$18,QzrSum!$A$15)+SUMIFS('G10'!AA4:AA18,'G10'!$Y$4:$Y$18,QzrSum!$A$15)+SUMIFS('G11'!AA4:AA18,'G11'!$Y$4:$Y$18,QzrSum!$A$15)+SUMIFS('G12'!AA4:AA18,'G12'!$Y$4:$Y$18,QzrSum!$A$15)+SUMIFS('G13'!AA4:AA18,'G13'!$Y$4:$Y$18,QzrSum!$A$15)+SUMIFS('G14'!AA4:AA18,'G14'!$Y$4:$Y$18,QzrSum!$A$15)+SUMIFS('G15'!AA4:AA18,'G15'!$Y$4:$Y$18,QzrSum!$A$15)))</f>
        <v/>
      </c>
      <c r="D15" s="24" t="str">
        <f>IF($J$15=0,"",(SUMIFS('G1'!AB4:AB18,'G1'!$Y$4:$Y$18,QzrSum!$A$15)+SUMIFS('G2'!AB4:AB18,'G2'!$Y$4:$Y$18,QzrSum!$A$15)+SUMIFS('G3'!AB4:AB18,'G3'!$Y$4:$Y$18,QzrSum!$A$15)+SUMIFS('G4'!AB4:AB18,'G4'!$Y$4:$Y$18,QzrSum!$A$15)+SUMIFS('G5'!AB4:AB18,'G5'!$Y$4:$Y$18,QzrSum!$A$15)+SUMIFS('G6'!AB4:AB18,'G6'!$Y$4:$Y$18,QzrSum!$A$15)+SUMIFS('G7'!AB4:AB18,'G7'!$Y$4:$Y$18,QzrSum!$A$15)+SUMIFS('G8'!AB4:AB18,'G8'!$Y$4:$Y$18,QzrSum!$A$15)+SUMIFS('G9'!AB4:AB18,'G9'!$Y$4:$Y$18,QzrSum!$A$15)+SUMIFS('G10'!AB4:AB18,'G10'!$Y$4:$Y$18,QzrSum!$A$15)+SUMIFS('G11'!AB4:AB18,'G11'!$Y$4:$Y$18,QzrSum!$A$15)+SUMIFS('G12'!AB4:AB18,'G12'!$Y$4:$Y$18,QzrSum!$A$15)+SUMIFS('G13'!AB4:AB18,'G13'!$Y$4:$Y$18,QzrSum!$A$15)+SUMIFS('G14'!AB4:AB18,'G14'!$Y$4:$Y$18,QzrSum!$A$15)+SUMIFS('G15'!AB4:AB18,'G15'!$Y$4:$Y$18,QzrSum!$A$15)))</f>
        <v/>
      </c>
      <c r="E15" s="24" t="str">
        <f>IF($J$15=0,"",(SUMIFS('G1'!AC4:AC18,'G1'!$Y$4:$Y$18,QzrSum!$A$15)+SUMIFS('G2'!AC4:AC18,'G2'!$Y$4:$Y$18,QzrSum!$A$15)+SUMIFS('G3'!AC4:AC18,'G3'!$Y$4:$Y$18,QzrSum!$A$15)+SUMIFS('G4'!AC4:AC18,'G4'!$Y$4:$Y$18,QzrSum!$A$15)+SUMIFS('G5'!AC4:AC18,'G5'!$Y$4:$Y$18,QzrSum!$A$15)+SUMIFS('G6'!AC4:AC18,'G6'!$Y$4:$Y$18,QzrSum!$A$15)+SUMIFS('G7'!AC4:AC18,'G7'!$Y$4:$Y$18,QzrSum!$A$15)+SUMIFS('G8'!AC4:AC18,'G8'!$Y$4:$Y$18,QzrSum!$A$15)+SUMIFS('G9'!AC4:AC18,'G9'!$Y$4:$Y$18,QzrSum!$A$15)+SUMIFS('G10'!AC4:AC18,'G10'!$Y$4:$Y$18,QzrSum!$A$15)+SUMIFS('G11'!AC4:AC18,'G11'!$Y$4:$Y$18,QzrSum!$A$15)+SUMIFS('G12'!AC4:AC18,'G12'!$Y$4:$Y$18,QzrSum!$A$15)+SUMIFS('G13'!AC4:AC18,'G13'!$Y$4:$Y$18,QzrSum!$A$15)+SUMIFS('G14'!AC4:AC18,'G14'!$Y$4:$Y$18,QzrSum!$A$15)+SUMIFS('G15'!AC4:AC18,'G15'!$Y$4:$Y$18,QzrSum!$A$15)))</f>
        <v/>
      </c>
      <c r="F15" s="24" t="str">
        <f>IF($J$15=0,"",(SUMIFS('G1'!AD4:AD18,'G1'!$Y$4:$Y$18,QzrSum!$A$15)+SUMIFS('G2'!AD4:AD18,'G2'!$Y$4:$Y$18,QzrSum!$A$15)+SUMIFS('G3'!AD4:AD18,'G3'!$Y$4:$Y$18,QzrSum!$A$15)+SUMIFS('G4'!AD4:AD18,'G4'!$Y$4:$Y$18,QzrSum!$A$15)+SUMIFS('G5'!AD4:AD18,'G5'!$Y$4:$Y$18,QzrSum!$A$15)+SUMIFS('G6'!AD4:AD18,'G6'!$Y$4:$Y$18,QzrSum!$A$15)+SUMIFS('G7'!AD4:AD18,'G7'!$Y$4:$Y$18,QzrSum!$A$15)+SUMIFS('G8'!AD4:AD18,'G8'!$Y$4:$Y$18,QzrSum!$A$15)+SUMIFS('G9'!AD4:AD18,'G9'!$Y$4:$Y$18,QzrSum!$A$15)+SUMIFS('G10'!AD4:AD18,'G10'!$Y$4:$Y$18,QzrSum!$A$15)+SUMIFS('G11'!AD4:AD18,'G11'!$Y$4:$Y$18,QzrSum!$A$15)+SUMIFS('G12'!AD4:AD18,'G12'!$Y$4:$Y$18,QzrSum!$A$15)+SUMIFS('G13'!AD4:AD18,'G13'!$Y$4:$Y$18,QzrSum!$A$15)+SUMIFS('G14'!AD4:AD18,'G14'!$Y$4:$Y$18,QzrSum!$A$15)+SUMIFS('G15'!AD4:AD18,'G15'!$Y$4:$Y$18,QzrSum!$A$15)))</f>
        <v/>
      </c>
      <c r="G15" s="24" t="str">
        <f>IF($J$15=0,"",(SUMIFS('G1'!AE4:AE18,'G1'!$Y$4:$Y$18,QzrSum!$A$15)+SUMIFS('G2'!AE4:AE18,'G2'!$Y$4:$Y$18,QzrSum!$A$15)+SUMIFS('G3'!AE4:AE18,'G3'!$Y$4:$Y$18,QzrSum!$A$15)+SUMIFS('G4'!AE4:AE18,'G4'!$Y$4:$Y$18,QzrSum!$A$15)+SUMIFS('G5'!AE4:AE18,'G5'!$Y$4:$Y$18,QzrSum!$A$15)+SUMIFS('G6'!AE4:AE18,'G6'!$Y$4:$Y$18,QzrSum!$A$15)+SUMIFS('G7'!AE4:AE18,'G7'!$Y$4:$Y$18,QzrSum!$A$15)+SUMIFS('G8'!AE4:AE18,'G8'!$Y$4:$Y$18,QzrSum!$A$15)+SUMIFS('G9'!AE4:AE18,'G9'!$Y$4:$Y$18,QzrSum!$A$15)+SUMIFS('G10'!AE4:AE18,'G10'!$Y$4:$Y$18,QzrSum!$A$15)+SUMIFS('G11'!AE4:AE18,'G11'!$Y$4:$Y$18,QzrSum!$A$15)+SUMIFS('G12'!AE4:AE18,'G12'!$Y$4:$Y$18,QzrSum!$A$15)+SUMIFS('G13'!AE4:AE18,'G13'!$Y$4:$Y$18,QzrSum!$A$15)+SUMIFS('G14'!AE4:AE18,'G14'!$Y$4:$Y$18,QzrSum!$A$15)+SUMIFS('G15'!AE4:AE18,'G15'!$Y$4:$Y$18,QzrSum!$A$15)))</f>
        <v/>
      </c>
      <c r="H15" s="24" t="str">
        <f>IF($J$15=0,"",(SUMIFS('G1'!AF4:AF18,'G1'!$Y$4:$Y$18,QzrSum!$A$15)+SUMIFS('G2'!AF4:AF18,'G2'!$Y$4:$Y$18,QzrSum!$A$15)+SUMIFS('G3'!AF4:AF18,'G3'!$Y$4:$Y$18,QzrSum!$A$15)+SUMIFS('G4'!AF4:AF18,'G4'!$Y$4:$Y$18,QzrSum!$A$15)+SUMIFS('G5'!AF4:AF18,'G5'!$Y$4:$Y$18,QzrSum!$A$15)+SUMIFS('G6'!AF4:AF18,'G6'!$Y$4:$Y$18,QzrSum!$A$15)+SUMIFS('G7'!AF4:AF18,'G7'!$Y$4:$Y$18,QzrSum!$A$15)+SUMIFS('G8'!AF4:AF18,'G8'!$Y$4:$Y$18,QzrSum!$A$15)+SUMIFS('G9'!AF4:AF18,'G9'!$Y$4:$Y$18,QzrSum!$A$15)+SUMIFS('G10'!AF4:AF18,'G10'!$Y$4:$Y$18,QzrSum!$A$15)+SUMIFS('G11'!AF4:AF18,'G11'!$Y$4:$Y$18,QzrSum!$A$15)+SUMIFS('G12'!AF4:AF18,'G12'!$Y$4:$Y$18,QzrSum!$A$15)+SUMIFS('G13'!AF4:AF18,'G13'!$Y$4:$Y$18,QzrSum!$A$15)+SUMIFS('G14'!AF4:AF18,'G14'!$Y$4:$Y$18,QzrSum!$A$15)+SUMIFS('G15'!AF4:AF18,'G15'!$Y$4:$Y$18,QzrSum!$A$15)))</f>
        <v/>
      </c>
      <c r="I15" s="39" t="str">
        <f t="shared" si="0"/>
        <v/>
      </c>
      <c r="J15" s="61">
        <f>COUNTIFS('G1'!$Y$4:$Y$18,QzrSum!A15)+COUNTIFS('G2'!$Y$4:$Y$18,QzrSum!A15)+COUNTIFS('G3'!$Y$4:$Y$18,QzrSum!A15)+COUNTIFS('G4'!$Y$4:$Y$18,QzrSum!A15)+COUNTIFS('G5'!$Y$4:$Y$18,QzrSum!A15)+COUNTIFS('G6'!$Y$4:$Y$18,QzrSum!A15)+COUNTIFS('G7'!$Y$4:$Y$18,QzrSum!A15)+COUNTIFS('G8'!$Y$4:$Y$18,QzrSum!A15)+COUNTIFS('G9'!$Y$4:$Y$18,QzrSum!A15)+COUNTIFS('G10'!$Y$4:$Y$18,QzrSum!A15)+COUNTIFS('G11'!$Y$4:$Y$18,QzrSum!A15)+COUNTIFS('G12'!$Y$4:$Y$18,QzrSum!A15)+COUNTIFS('G13'!$Y$4:$Y$18,QzrSum!A15)+COUNTIFS('G14'!$Y$4:$Y$18,QzrSum!A15)+COUNTIFS('G15'!$Y$4:$Y$18,QzrSum!A15)</f>
        <v>0</v>
      </c>
    </row>
    <row r="16" spans="1:10" x14ac:dyDescent="0.25">
      <c r="A16" s="59" t="str">
        <f>+Avg!A16</f>
        <v>Name 14</v>
      </c>
      <c r="B16" s="24" t="str">
        <f>IF($J$16=0,"",(SUMIFS('G1'!Z4:Z18,'G1'!$Y$4:$Y$18,QzrSum!$A$16)+SUMIFS('G2'!Z4:Z18,'G2'!$Y$4:$Y$18,QzrSum!$A$16)+SUMIFS('G3'!Z4:Z18,'G3'!$Y$4:$Y$18,QzrSum!$A$16)+SUMIFS('G4'!Z4:Z18,'G4'!$Y$4:$Y$18,QzrSum!$A$16)+SUMIFS('G5'!Z4:Z18,'G5'!$Y$4:$Y$18,QzrSum!$A$16)+SUMIFS('G6'!Z4:Z18,'G6'!$Y$4:$Y$18,QzrSum!$A$16)+SUMIFS('G7'!Z4:Z18,'G7'!$Y$4:$Y$18,QzrSum!$A$16)+SUMIFS('G8'!Z4:Z18,'G8'!$Y$4:$Y$18,QzrSum!$A$16)+SUMIFS('G9'!Z4:Z18,'G9'!$Y$4:$Y$18,QzrSum!$A$16)+SUMIFS('G10'!Z4:Z18,'G10'!$Y$4:$Y$18,QzrSum!$A$16)+SUMIFS('G11'!Z4:Z18,'G11'!$Y$4:$Y$18,QzrSum!$A$16)+SUMIFS('G12'!Z4:Z18,'G12'!$Y$4:$Y$18,QzrSum!$A$16)+SUMIFS('G13'!Z4:Z18,'G13'!$Y$4:$Y$18,QzrSum!$A$16)+SUMIFS('G14'!Z4:Z18,'G14'!$Y$4:$Y$18,QzrSum!$A$16)+SUMIFS('G15'!Z4:Z18,'G15'!$Y$4:$Y$18,QzrSum!$A$16)))</f>
        <v/>
      </c>
      <c r="C16" s="24" t="str">
        <f>IF($J$16=0,"",(SUMIFS('G1'!AA4:AA18,'G1'!$Y$4:$Y$18,QzrSum!$A$16)+SUMIFS('G2'!AA4:AA18,'G2'!$Y$4:$Y$18,QzrSum!$A$16)+SUMIFS('G3'!AA4:AA18,'G3'!$Y$4:$Y$18,QzrSum!$A$16)+SUMIFS('G4'!AA4:AA18,'G4'!$Y$4:$Y$18,QzrSum!$A$16)+SUMIFS('G5'!AA4:AA18,'G5'!$Y$4:$Y$18,QzrSum!$A$16)+SUMIFS('G6'!AA4:AA18,'G6'!$Y$4:$Y$18,QzrSum!$A$16)+SUMIFS('G7'!AA4:AA18,'G7'!$Y$4:$Y$18,QzrSum!$A$16)+SUMIFS('G8'!AA4:AA18,'G8'!$Y$4:$Y$18,QzrSum!$A$16)+SUMIFS('G9'!AA4:AA18,'G9'!$Y$4:$Y$18,QzrSum!$A$16)+SUMIFS('G10'!AA4:AA18,'G10'!$Y$4:$Y$18,QzrSum!$A$16)+SUMIFS('G11'!AA4:AA18,'G11'!$Y$4:$Y$18,QzrSum!$A$16)+SUMIFS('G12'!AA4:AA18,'G12'!$Y$4:$Y$18,QzrSum!$A$16)+SUMIFS('G13'!AA4:AA18,'G13'!$Y$4:$Y$18,QzrSum!$A$16)+SUMIFS('G14'!AA4:AA18,'G14'!$Y$4:$Y$18,QzrSum!$A$16)+SUMIFS('G15'!AA4:AA18,'G15'!$Y$4:$Y$18,QzrSum!$A$16)))</f>
        <v/>
      </c>
      <c r="D16" s="24" t="str">
        <f>IF($J$16=0,"",(SUMIFS('G1'!AB4:AB18,'G1'!$Y$4:$Y$18,QzrSum!$A$16)+SUMIFS('G2'!AB4:AB18,'G2'!$Y$4:$Y$18,QzrSum!$A$16)+SUMIFS('G3'!AB4:AB18,'G3'!$Y$4:$Y$18,QzrSum!$A$16)+SUMIFS('G4'!AB4:AB18,'G4'!$Y$4:$Y$18,QzrSum!$A$16)+SUMIFS('G5'!AB4:AB18,'G5'!$Y$4:$Y$18,QzrSum!$A$16)+SUMIFS('G6'!AB4:AB18,'G6'!$Y$4:$Y$18,QzrSum!$A$16)+SUMIFS('G7'!AB4:AB18,'G7'!$Y$4:$Y$18,QzrSum!$A$16)+SUMIFS('G8'!AB4:AB18,'G8'!$Y$4:$Y$18,QzrSum!$A$16)+SUMIFS('G9'!AB4:AB18,'G9'!$Y$4:$Y$18,QzrSum!$A$16)+SUMIFS('G10'!AB4:AB18,'G10'!$Y$4:$Y$18,QzrSum!$A$16)+SUMIFS('G11'!AB4:AB18,'G11'!$Y$4:$Y$18,QzrSum!$A$16)+SUMIFS('G12'!AB4:AB18,'G12'!$Y$4:$Y$18,QzrSum!$A$16)+SUMIFS('G13'!AB4:AB18,'G13'!$Y$4:$Y$18,QzrSum!$A$16)+SUMIFS('G14'!AB4:AB18,'G14'!$Y$4:$Y$18,QzrSum!$A$16)+SUMIFS('G15'!AB4:AB18,'G15'!$Y$4:$Y$18,QzrSum!$A$16)))</f>
        <v/>
      </c>
      <c r="E16" s="24" t="str">
        <f>IF($J$16=0,"",(SUMIFS('G1'!AC4:AC18,'G1'!$Y$4:$Y$18,QzrSum!$A$16)+SUMIFS('G2'!AC4:AC18,'G2'!$Y$4:$Y$18,QzrSum!$A$16)+SUMIFS('G3'!AC4:AC18,'G3'!$Y$4:$Y$18,QzrSum!$A$16)+SUMIFS('G4'!AC4:AC18,'G4'!$Y$4:$Y$18,QzrSum!$A$16)+SUMIFS('G5'!AC4:AC18,'G5'!$Y$4:$Y$18,QzrSum!$A$16)+SUMIFS('G6'!AC4:AC18,'G6'!$Y$4:$Y$18,QzrSum!$A$16)+SUMIFS('G7'!AC4:AC18,'G7'!$Y$4:$Y$18,QzrSum!$A$16)+SUMIFS('G8'!AC4:AC18,'G8'!$Y$4:$Y$18,QzrSum!$A$16)+SUMIFS('G9'!AC4:AC18,'G9'!$Y$4:$Y$18,QzrSum!$A$16)+SUMIFS('G10'!AC4:AC18,'G10'!$Y$4:$Y$18,QzrSum!$A$16)+SUMIFS('G11'!AC4:AC18,'G11'!$Y$4:$Y$18,QzrSum!$A$16)+SUMIFS('G12'!AC4:AC18,'G12'!$Y$4:$Y$18,QzrSum!$A$16)+SUMIFS('G13'!AC4:AC18,'G13'!$Y$4:$Y$18,QzrSum!$A$16)+SUMIFS('G14'!AC4:AC18,'G14'!$Y$4:$Y$18,QzrSum!$A$16)+SUMIFS('G15'!AC4:AC18,'G15'!$Y$4:$Y$18,QzrSum!$A$16)))</f>
        <v/>
      </c>
      <c r="F16" s="24" t="str">
        <f>IF($J$16=0,"",(SUMIFS('G1'!AD4:AD18,'G1'!$Y$4:$Y$18,QzrSum!$A$16)+SUMIFS('G2'!AD4:AD18,'G2'!$Y$4:$Y$18,QzrSum!$A$16)+SUMIFS('G3'!AD4:AD18,'G3'!$Y$4:$Y$18,QzrSum!$A$16)+SUMIFS('G4'!AD4:AD18,'G4'!$Y$4:$Y$18,QzrSum!$A$16)+SUMIFS('G5'!AD4:AD18,'G5'!$Y$4:$Y$18,QzrSum!$A$16)+SUMIFS('G6'!AD4:AD18,'G6'!$Y$4:$Y$18,QzrSum!$A$16)+SUMIFS('G7'!AD4:AD18,'G7'!$Y$4:$Y$18,QzrSum!$A$16)+SUMIFS('G8'!AD4:AD18,'G8'!$Y$4:$Y$18,QzrSum!$A$16)+SUMIFS('G9'!AD4:AD18,'G9'!$Y$4:$Y$18,QzrSum!$A$16)+SUMIFS('G10'!AD4:AD18,'G10'!$Y$4:$Y$18,QzrSum!$A$16)+SUMIFS('G11'!AD4:AD18,'G11'!$Y$4:$Y$18,QzrSum!$A$16)+SUMIFS('G12'!AD4:AD18,'G12'!$Y$4:$Y$18,QzrSum!$A$16)+SUMIFS('G13'!AD4:AD18,'G13'!$Y$4:$Y$18,QzrSum!$A$16)+SUMIFS('G14'!AD4:AD18,'G14'!$Y$4:$Y$18,QzrSum!$A$16)+SUMIFS('G15'!AD4:AD18,'G15'!$Y$4:$Y$18,QzrSum!$A$16)))</f>
        <v/>
      </c>
      <c r="G16" s="24" t="str">
        <f>IF($J$16=0,"",(SUMIFS('G1'!AE4:AE18,'G1'!$Y$4:$Y$18,QzrSum!$A$16)+SUMIFS('G2'!AE4:AE18,'G2'!$Y$4:$Y$18,QzrSum!$A$16)+SUMIFS('G3'!AE4:AE18,'G3'!$Y$4:$Y$18,QzrSum!$A$16)+SUMIFS('G4'!AE4:AE18,'G4'!$Y$4:$Y$18,QzrSum!$A$16)+SUMIFS('G5'!AE4:AE18,'G5'!$Y$4:$Y$18,QzrSum!$A$16)+SUMIFS('G6'!AE4:AE18,'G6'!$Y$4:$Y$18,QzrSum!$A$16)+SUMIFS('G7'!AE4:AE18,'G7'!$Y$4:$Y$18,QzrSum!$A$16)+SUMIFS('G8'!AE4:AE18,'G8'!$Y$4:$Y$18,QzrSum!$A$16)+SUMIFS('G9'!AE4:AE18,'G9'!$Y$4:$Y$18,QzrSum!$A$16)+SUMIFS('G10'!AE4:AE18,'G10'!$Y$4:$Y$18,QzrSum!$A$16)+SUMIFS('G11'!AE4:AE18,'G11'!$Y$4:$Y$18,QzrSum!$A$16)+SUMIFS('G12'!AE4:AE18,'G12'!$Y$4:$Y$18,QzrSum!$A$16)+SUMIFS('G13'!AE4:AE18,'G13'!$Y$4:$Y$18,QzrSum!$A$16)+SUMIFS('G14'!AE4:AE18,'G14'!$Y$4:$Y$18,QzrSum!$A$16)+SUMIFS('G15'!AE4:AE18,'G15'!$Y$4:$Y$18,QzrSum!$A$16)))</f>
        <v/>
      </c>
      <c r="H16" s="24" t="str">
        <f>IF($J$16=0,"",(SUMIFS('G1'!AF4:AF18,'G1'!$Y$4:$Y$18,QzrSum!$A$16)+SUMIFS('G2'!AF4:AF18,'G2'!$Y$4:$Y$18,QzrSum!$A$16)+SUMIFS('G3'!AF4:AF18,'G3'!$Y$4:$Y$18,QzrSum!$A$16)+SUMIFS('G4'!AF4:AF18,'G4'!$Y$4:$Y$18,QzrSum!$A$16)+SUMIFS('G5'!AF4:AF18,'G5'!$Y$4:$Y$18,QzrSum!$A$16)+SUMIFS('G6'!AF4:AF18,'G6'!$Y$4:$Y$18,QzrSum!$A$16)+SUMIFS('G7'!AF4:AF18,'G7'!$Y$4:$Y$18,QzrSum!$A$16)+SUMIFS('G8'!AF4:AF18,'G8'!$Y$4:$Y$18,QzrSum!$A$16)+SUMIFS('G9'!AF4:AF18,'G9'!$Y$4:$Y$18,QzrSum!$A$16)+SUMIFS('G10'!AF4:AF18,'G10'!$Y$4:$Y$18,QzrSum!$A$16)+SUMIFS('G11'!AF4:AF18,'G11'!$Y$4:$Y$18,QzrSum!$A$16)+SUMIFS('G12'!AF4:AF18,'G12'!$Y$4:$Y$18,QzrSum!$A$16)+SUMIFS('G13'!AF4:AF18,'G13'!$Y$4:$Y$18,QzrSum!$A$16)+SUMIFS('G14'!AF4:AF18,'G14'!$Y$4:$Y$18,QzrSum!$A$16)+SUMIFS('G15'!AF4:AF18,'G15'!$Y$4:$Y$18,QzrSum!$A$16)))</f>
        <v/>
      </c>
      <c r="I16" s="39" t="str">
        <f t="shared" si="0"/>
        <v/>
      </c>
      <c r="J16" s="61">
        <f>COUNTIFS('G1'!$Y$4:$Y$18,QzrSum!A16)+COUNTIFS('G2'!$Y$4:$Y$18,QzrSum!A16)+COUNTIFS('G3'!$Y$4:$Y$18,QzrSum!A16)+COUNTIFS('G4'!$Y$4:$Y$18,QzrSum!A16)+COUNTIFS('G5'!$Y$4:$Y$18,QzrSum!A16)+COUNTIFS('G6'!$Y$4:$Y$18,QzrSum!A16)+COUNTIFS('G7'!$Y$4:$Y$18,QzrSum!A16)+COUNTIFS('G8'!$Y$4:$Y$18,QzrSum!A16)+COUNTIFS('G9'!$Y$4:$Y$18,QzrSum!A16)+COUNTIFS('G10'!$Y$4:$Y$18,QzrSum!A16)+COUNTIFS('G11'!$Y$4:$Y$18,QzrSum!A16)+COUNTIFS('G12'!$Y$4:$Y$18,QzrSum!A16)+COUNTIFS('G13'!$Y$4:$Y$18,QzrSum!A16)+COUNTIFS('G14'!$Y$4:$Y$18,QzrSum!A16)+COUNTIFS('G15'!$Y$4:$Y$18,QzrSum!A16)</f>
        <v>0</v>
      </c>
    </row>
    <row r="17" spans="1:10" x14ac:dyDescent="0.25">
      <c r="A17" s="59" t="str">
        <f>+Avg!A17</f>
        <v>Name 15</v>
      </c>
      <c r="B17" s="24" t="str">
        <f>IF($J$17=0,"",(SUMIFS('G1'!Z4:Z18,'G1'!$Y$4:$Y$18,QzrSum!$A$17)+SUMIFS('G2'!Z4:Z18,'G2'!$Y$4:$Y$18,QzrSum!$A$17)+SUMIFS('G3'!Z4:Z18,'G3'!$Y$4:$Y$18,QzrSum!$A$17)+SUMIFS('G4'!Z4:Z18,'G4'!$Y$4:$Y$18,QzrSum!$A$17)+SUMIFS('G5'!Z4:Z18,'G5'!$Y$4:$Y$18,QzrSum!$A$17)+SUMIFS('G6'!Z4:Z18,'G6'!$Y$4:$Y$18,QzrSum!$A$17)+SUMIFS('G7'!Z4:Z18,'G7'!$Y$4:$Y$18,QzrSum!$A$17)+SUMIFS('G8'!Z4:Z18,'G8'!$Y$4:$Y$18,QzrSum!$A$17)+SUMIFS('G9'!Z4:Z18,'G9'!$Y$4:$Y$18,QzrSum!$A$17)+SUMIFS('G10'!Z4:Z18,'G10'!$Y$4:$Y$18,QzrSum!$A$17)+SUMIFS('G11'!Z4:Z18,'G11'!$Y$4:$Y$18,QzrSum!$A$17)+SUMIFS('G12'!Z4:Z18,'G12'!$Y$4:$Y$18,QzrSum!$A$17)+SUMIFS('G13'!Z4:Z18,'G13'!$Y$4:$Y$18,QzrSum!$A$17)+SUMIFS('G14'!Z4:Z18,'G14'!$Y$4:$Y$18,QzrSum!$A$17)+SUMIFS('G15'!Z4:Z18,'G15'!$Y$4:$Y$18,QzrSum!$A$17)))</f>
        <v/>
      </c>
      <c r="C17" s="24" t="str">
        <f>IF($J$17=0,"",(SUMIFS('G1'!AA4:AA18,'G1'!$Y$4:$Y$18,QzrSum!$A$17)+SUMIFS('G2'!AA4:AA18,'G2'!$Y$4:$Y$18,QzrSum!$A$17)+SUMIFS('G3'!AA4:AA18,'G3'!$Y$4:$Y$18,QzrSum!$A$17)+SUMIFS('G4'!AA4:AA18,'G4'!$Y$4:$Y$18,QzrSum!$A$17)+SUMIFS('G5'!AA4:AA18,'G5'!$Y$4:$Y$18,QzrSum!$A$17)+SUMIFS('G6'!AA4:AA18,'G6'!$Y$4:$Y$18,QzrSum!$A$17)+SUMIFS('G7'!AA4:AA18,'G7'!$Y$4:$Y$18,QzrSum!$A$17)+SUMIFS('G8'!AA4:AA18,'G8'!$Y$4:$Y$18,QzrSum!$A$17)+SUMIFS('G9'!AA4:AA18,'G9'!$Y$4:$Y$18,QzrSum!$A$17)+SUMIFS('G10'!AA4:AA18,'G10'!$Y$4:$Y$18,QzrSum!$A$17)+SUMIFS('G11'!AA4:AA18,'G11'!$Y$4:$Y$18,QzrSum!$A$17)+SUMIFS('G12'!AA4:AA18,'G12'!$Y$4:$Y$18,QzrSum!$A$17)+SUMIFS('G13'!AA4:AA18,'G13'!$Y$4:$Y$18,QzrSum!$A$17)+SUMIFS('G14'!AA4:AA18,'G14'!$Y$4:$Y$18,QzrSum!$A$17)+SUMIFS('G15'!AA4:AA18,'G15'!$Y$4:$Y$18,QzrSum!$A$17)))</f>
        <v/>
      </c>
      <c r="D17" s="24" t="str">
        <f>IF($J$17=0,"",(SUMIFS('G1'!AB4:AB18,'G1'!$Y$4:$Y$18,QzrSum!$A$17)+SUMIFS('G2'!AB4:AB18,'G2'!$Y$4:$Y$18,QzrSum!$A$17)+SUMIFS('G3'!AB4:AB18,'G3'!$Y$4:$Y$18,QzrSum!$A$17)+SUMIFS('G4'!AB4:AB18,'G4'!$Y$4:$Y$18,QzrSum!$A$17)+SUMIFS('G5'!AB4:AB18,'G5'!$Y$4:$Y$18,QzrSum!$A$17)+SUMIFS('G6'!AB4:AB18,'G6'!$Y$4:$Y$18,QzrSum!$A$17)+SUMIFS('G7'!AB4:AB18,'G7'!$Y$4:$Y$18,QzrSum!$A$17)+SUMIFS('G8'!AB4:AB18,'G8'!$Y$4:$Y$18,QzrSum!$A$17)+SUMIFS('G9'!AB4:AB18,'G9'!$Y$4:$Y$18,QzrSum!$A$17)+SUMIFS('G10'!AB4:AB18,'G10'!$Y$4:$Y$18,QzrSum!$A$17)+SUMIFS('G11'!AB4:AB18,'G11'!$Y$4:$Y$18,QzrSum!$A$17)+SUMIFS('G12'!AB4:AB18,'G12'!$Y$4:$Y$18,QzrSum!$A$17)+SUMIFS('G13'!AB4:AB18,'G13'!$Y$4:$Y$18,QzrSum!$A$17)+SUMIFS('G14'!AB4:AB18,'G14'!$Y$4:$Y$18,QzrSum!$A$17)+SUMIFS('G15'!AB4:AB18,'G15'!$Y$4:$Y$18,QzrSum!$A$17)))</f>
        <v/>
      </c>
      <c r="E17" s="24" t="str">
        <f>IF($J$17=0,"",(SUMIFS('G1'!AC4:AC18,'G1'!$Y$4:$Y$18,QzrSum!$A$17)+SUMIFS('G2'!AC4:AC18,'G2'!$Y$4:$Y$18,QzrSum!$A$17)+SUMIFS('G3'!AC4:AC18,'G3'!$Y$4:$Y$18,QzrSum!$A$17)+SUMIFS('G4'!AC4:AC18,'G4'!$Y$4:$Y$18,QzrSum!$A$17)+SUMIFS('G5'!AC4:AC18,'G5'!$Y$4:$Y$18,QzrSum!$A$17)+SUMIFS('G6'!AC4:AC18,'G6'!$Y$4:$Y$18,QzrSum!$A$17)+SUMIFS('G7'!AC4:AC18,'G7'!$Y$4:$Y$18,QzrSum!$A$17)+SUMIFS('G8'!AC4:AC18,'G8'!$Y$4:$Y$18,QzrSum!$A$17)+SUMIFS('G9'!AC4:AC18,'G9'!$Y$4:$Y$18,QzrSum!$A$17)+SUMIFS('G10'!AC4:AC18,'G10'!$Y$4:$Y$18,QzrSum!$A$17)+SUMIFS('G11'!AC4:AC18,'G11'!$Y$4:$Y$18,QzrSum!$A$17)+SUMIFS('G12'!AC4:AC18,'G12'!$Y$4:$Y$18,QzrSum!$A$17)+SUMIFS('G13'!AC4:AC18,'G13'!$Y$4:$Y$18,QzrSum!$A$17)+SUMIFS('G14'!AC4:AC18,'G14'!$Y$4:$Y$18,QzrSum!$A$17)+SUMIFS('G15'!AC4:AC18,'G15'!$Y$4:$Y$18,QzrSum!$A$17)))</f>
        <v/>
      </c>
      <c r="F17" s="24" t="str">
        <f>IF($J$17=0,"",(SUMIFS('G1'!AD4:AD18,'G1'!$Y$4:$Y$18,QzrSum!$A$17)+SUMIFS('G2'!AD4:AD18,'G2'!$Y$4:$Y$18,QzrSum!$A$17)+SUMIFS('G3'!AD4:AD18,'G3'!$Y$4:$Y$18,QzrSum!$A$17)+SUMIFS('G4'!AD4:AD18,'G4'!$Y$4:$Y$18,QzrSum!$A$17)+SUMIFS('G5'!AD4:AD18,'G5'!$Y$4:$Y$18,QzrSum!$A$17)+SUMIFS('G6'!AD4:AD18,'G6'!$Y$4:$Y$18,QzrSum!$A$17)+SUMIFS('G7'!AD4:AD18,'G7'!$Y$4:$Y$18,QzrSum!$A$17)+SUMIFS('G8'!AD4:AD18,'G8'!$Y$4:$Y$18,QzrSum!$A$17)+SUMIFS('G9'!AD4:AD18,'G9'!$Y$4:$Y$18,QzrSum!$A$17)+SUMIFS('G10'!AD4:AD18,'G10'!$Y$4:$Y$18,QzrSum!$A$17)+SUMIFS('G11'!AD4:AD18,'G11'!$Y$4:$Y$18,QzrSum!$A$17)+SUMIFS('G12'!AD4:AD18,'G12'!$Y$4:$Y$18,QzrSum!$A$17)+SUMIFS('G13'!AD4:AD18,'G13'!$Y$4:$Y$18,QzrSum!$A$17)+SUMIFS('G14'!AD4:AD18,'G14'!$Y$4:$Y$18,QzrSum!$A$17)+SUMIFS('G15'!AD4:AD18,'G15'!$Y$4:$Y$18,QzrSum!$A$17)))</f>
        <v/>
      </c>
      <c r="G17" s="24" t="str">
        <f>IF($J$17=0,"",(SUMIFS('G1'!AE4:AE18,'G1'!$Y$4:$Y$18,QzrSum!$A$17)+SUMIFS('G2'!AE4:AE18,'G2'!$Y$4:$Y$18,QzrSum!$A$17)+SUMIFS('G3'!AE4:AE18,'G3'!$Y$4:$Y$18,QzrSum!$A$17)+SUMIFS('G4'!AE4:AE18,'G4'!$Y$4:$Y$18,QzrSum!$A$17)+SUMIFS('G5'!AE4:AE18,'G5'!$Y$4:$Y$18,QzrSum!$A$17)+SUMIFS('G6'!AE4:AE18,'G6'!$Y$4:$Y$18,QzrSum!$A$17)+SUMIFS('G7'!AE4:AE18,'G7'!$Y$4:$Y$18,QzrSum!$A$17)+SUMIFS('G8'!AE4:AE18,'G8'!$Y$4:$Y$18,QzrSum!$A$17)+SUMIFS('G9'!AE4:AE18,'G9'!$Y$4:$Y$18,QzrSum!$A$17)+SUMIFS('G10'!AE4:AE18,'G10'!$Y$4:$Y$18,QzrSum!$A$17)+SUMIFS('G11'!AE4:AE18,'G11'!$Y$4:$Y$18,QzrSum!$A$17)+SUMIFS('G12'!AE4:AE18,'G12'!$Y$4:$Y$18,QzrSum!$A$17)+SUMIFS('G13'!AE4:AE18,'G13'!$Y$4:$Y$18,QzrSum!$A$17)+SUMIFS('G14'!AE4:AE18,'G14'!$Y$4:$Y$18,QzrSum!$A$17)+SUMIFS('G15'!AE4:AE18,'G15'!$Y$4:$Y$18,QzrSum!$A$17)))</f>
        <v/>
      </c>
      <c r="H17" s="24" t="str">
        <f>IF($J$17=0,"",(SUMIFS('G1'!AF4:AF18,'G1'!$Y$4:$Y$18,QzrSum!$A$17)+SUMIFS('G2'!AF4:AF18,'G2'!$Y$4:$Y$18,QzrSum!$A$17)+SUMIFS('G3'!AF4:AF18,'G3'!$Y$4:$Y$18,QzrSum!$A$17)+SUMIFS('G4'!AF4:AF18,'G4'!$Y$4:$Y$18,QzrSum!$A$17)+SUMIFS('G5'!AF4:AF18,'G5'!$Y$4:$Y$18,QzrSum!$A$17)+SUMIFS('G6'!AF4:AF18,'G6'!$Y$4:$Y$18,QzrSum!$A$17)+SUMIFS('G7'!AF4:AF18,'G7'!$Y$4:$Y$18,QzrSum!$A$17)+SUMIFS('G8'!AF4:AF18,'G8'!$Y$4:$Y$18,QzrSum!$A$17)+SUMIFS('G9'!AF4:AF18,'G9'!$Y$4:$Y$18,QzrSum!$A$17)+SUMIFS('G10'!AF4:AF18,'G10'!$Y$4:$Y$18,QzrSum!$A$17)+SUMIFS('G11'!AF4:AF18,'G11'!$Y$4:$Y$18,QzrSum!$A$17)+SUMIFS('G12'!AF4:AF18,'G12'!$Y$4:$Y$18,QzrSum!$A$17)+SUMIFS('G13'!AF4:AF18,'G13'!$Y$4:$Y$18,QzrSum!$A$17)+SUMIFS('G14'!AF4:AF18,'G14'!$Y$4:$Y$18,QzrSum!$A$17)+SUMIFS('G15'!AF4:AF18,'G15'!$Y$4:$Y$18,QzrSum!$A$17)))</f>
        <v/>
      </c>
      <c r="I17" s="39" t="str">
        <f t="shared" si="0"/>
        <v/>
      </c>
      <c r="J17" s="61">
        <f>COUNTIFS('G1'!$Y$4:$Y$18,QzrSum!A17)+COUNTIFS('G2'!$Y$4:$Y$18,QzrSum!A17)+COUNTIFS('G3'!$Y$4:$Y$18,QzrSum!A17)+COUNTIFS('G4'!$Y$4:$Y$18,QzrSum!A17)+COUNTIFS('G5'!$Y$4:$Y$18,QzrSum!A17)+COUNTIFS('G6'!$Y$4:$Y$18,QzrSum!A17)+COUNTIFS('G7'!$Y$4:$Y$18,QzrSum!A17)+COUNTIFS('G8'!$Y$4:$Y$18,QzrSum!A17)+COUNTIFS('G9'!$Y$4:$Y$18,QzrSum!A17)+COUNTIFS('G10'!$Y$4:$Y$18,QzrSum!A17)+COUNTIFS('G11'!$Y$4:$Y$18,QzrSum!A17)+COUNTIFS('G12'!$Y$4:$Y$18,QzrSum!A17)+COUNTIFS('G13'!$Y$4:$Y$18,QzrSum!A17)+COUNTIFS('G14'!$Y$4:$Y$18,QzrSum!A17)+COUNTIFS('G15'!$Y$4:$Y$18,QzrSum!A17)</f>
        <v>0</v>
      </c>
    </row>
    <row r="18" spans="1:10" x14ac:dyDescent="0.2">
      <c r="A18" s="26" t="s">
        <v>55</v>
      </c>
      <c r="B18" s="27">
        <f>SUM(B3:B17)</f>
        <v>0</v>
      </c>
      <c r="C18" s="27">
        <f t="shared" ref="C18:H18" si="1">SUM(C3:C17)</f>
        <v>0</v>
      </c>
      <c r="D18" s="27">
        <f t="shared" si="1"/>
        <v>0</v>
      </c>
      <c r="E18" s="27">
        <f t="shared" si="1"/>
        <v>0</v>
      </c>
      <c r="F18" s="27">
        <f t="shared" si="1"/>
        <v>0</v>
      </c>
      <c r="G18" s="27">
        <f t="shared" si="1"/>
        <v>0</v>
      </c>
      <c r="H18" s="27">
        <f t="shared" si="1"/>
        <v>0</v>
      </c>
      <c r="I18" s="32">
        <f>SUM(I3:I17)</f>
        <v>0</v>
      </c>
      <c r="J18" s="60"/>
    </row>
    <row r="19" spans="1:10" x14ac:dyDescent="0.2">
      <c r="A19" s="26" t="s">
        <v>59</v>
      </c>
      <c r="B19" s="40" t="str">
        <f>IF(SUM(J3:J17)=0,"",B18/(SUMIF($J$3:$J$17,"&gt;0")/COUNTIF($J$3:$J$17,"&gt;0")))</f>
        <v/>
      </c>
      <c r="C19" s="40" t="str">
        <f>IF(SUM(J3:J17)=0,"",C18/(SUMIF($J$3:$J$17,"&gt;0")/COUNTIF($J$3:$J$17,"&gt;0")))</f>
        <v/>
      </c>
      <c r="D19" s="40" t="str">
        <f>IF(SUM(J3:J17)=0,"",D18/(SUMIF($J$3:$J$17,"&gt;0")/COUNTIF($J$3:$J$17,"&gt;0")))</f>
        <v/>
      </c>
      <c r="E19" s="40" t="str">
        <f>IF(SUM(J3:J17)=0,"",E18/(SUMIF($J$3:$J$17,"&gt;0")/COUNTIF($J$3:$J$17,"&gt;0")))</f>
        <v/>
      </c>
      <c r="F19" s="40" t="str">
        <f>IF(SUM(J3:J17)=0,"",F18/(SUMIF($J$3:$J$17,"&gt;0")/COUNTIF($J$3:$J$17,"&gt;0")))</f>
        <v/>
      </c>
      <c r="G19" s="40" t="str">
        <f>IF(SUM(J3:J17)=0,"",G18/(SUMIF($J$3:$J$17,"&gt;0")/COUNTIF($J$3:$J$17,"&gt;0")))</f>
        <v/>
      </c>
      <c r="H19" s="40" t="str">
        <f>IF(SUM(J3:J17)=0,"",H18/(SUMIF($J$3:$J$17,"&gt;0")/COUNTIF($J$3:$J$17,"&gt;0")))</f>
        <v/>
      </c>
      <c r="I19" s="41">
        <f>SUM(B19:H19)</f>
        <v>0</v>
      </c>
      <c r="J19" s="60" t="str">
        <f>IF(SUM(J3:J17)=0,"",(SUMIF($J$3:$J$17,"&gt;0")/COUNTIF($J$3:$J$17,"&gt;0")))</f>
        <v/>
      </c>
    </row>
  </sheetData>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25" width="6.296875" style="1" hidden="1" customWidth="1"/>
    <col min="26" max="26" width="1.69921875" style="1" hidden="1" customWidth="1"/>
    <col min="27" max="27" width="1.59765625" style="1" hidden="1" customWidth="1"/>
    <col min="28" max="28" width="1.69921875" style="1" hidden="1" customWidth="1"/>
    <col min="29" max="30" width="1.59765625" style="1" hidden="1" customWidth="1"/>
    <col min="31" max="31" width="3.3984375" style="1" hidden="1" customWidth="1"/>
    <col min="32" max="32" width="1.3984375" style="1" hidden="1" customWidth="1"/>
    <col min="33" max="33" width="6.59765625" style="1" hidden="1" customWidth="1"/>
    <col min="34" max="256" width="6.59765625" style="1" customWidth="1"/>
  </cols>
  <sheetData>
    <row r="1" spans="1:34" ht="15.75" thickBot="1" x14ac:dyDescent="0.25">
      <c r="A1" s="2"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4"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4"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c r="AH3" s="25"/>
    </row>
    <row r="4" spans="1:34"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X4" s="25"/>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c r="AG4" s="25"/>
      <c r="AH4" s="25"/>
    </row>
    <row r="5" spans="1:34"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X5" s="25"/>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c r="AG5" s="25"/>
      <c r="AH5" s="25"/>
    </row>
    <row r="6" spans="1:34"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X6" s="25"/>
      <c r="Y6" s="25" t="str">
        <f t="shared" si="0"/>
        <v>Quizzer 3</v>
      </c>
      <c r="Z6" s="25">
        <f t="shared" si="1"/>
        <v>0</v>
      </c>
      <c r="AA6" s="25">
        <f t="shared" si="2"/>
        <v>0</v>
      </c>
      <c r="AB6" s="25">
        <f t="shared" si="3"/>
        <v>0</v>
      </c>
      <c r="AC6" s="25">
        <f t="shared" si="4"/>
        <v>0</v>
      </c>
      <c r="AD6" s="25">
        <f t="shared" si="5"/>
        <v>0</v>
      </c>
      <c r="AE6" s="25">
        <f t="shared" si="6"/>
        <v>0</v>
      </c>
      <c r="AF6" s="25">
        <f t="shared" si="7"/>
        <v>0</v>
      </c>
      <c r="AG6" s="25"/>
      <c r="AH6" s="25"/>
    </row>
    <row r="7" spans="1:34"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X7" s="25"/>
      <c r="Y7" s="25" t="str">
        <f t="shared" si="0"/>
        <v>Quizzer 4</v>
      </c>
      <c r="Z7" s="25">
        <f t="shared" si="1"/>
        <v>0</v>
      </c>
      <c r="AA7" s="25">
        <f t="shared" si="2"/>
        <v>0</v>
      </c>
      <c r="AB7" s="25">
        <f t="shared" si="3"/>
        <v>0</v>
      </c>
      <c r="AC7" s="25">
        <f t="shared" si="4"/>
        <v>0</v>
      </c>
      <c r="AD7" s="25">
        <f t="shared" si="5"/>
        <v>0</v>
      </c>
      <c r="AE7" s="25">
        <f t="shared" si="6"/>
        <v>0</v>
      </c>
      <c r="AF7" s="25">
        <f t="shared" si="7"/>
        <v>0</v>
      </c>
      <c r="AG7" s="25"/>
      <c r="AH7" s="25"/>
    </row>
    <row r="8" spans="1:34"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X8" s="25"/>
      <c r="Y8" s="25" t="str">
        <f t="shared" si="0"/>
        <v>Quizzer 5</v>
      </c>
      <c r="Z8" s="25">
        <f t="shared" si="1"/>
        <v>0</v>
      </c>
      <c r="AA8" s="25">
        <f t="shared" si="2"/>
        <v>0</v>
      </c>
      <c r="AB8" s="25">
        <f t="shared" si="3"/>
        <v>0</v>
      </c>
      <c r="AC8" s="25">
        <f t="shared" si="4"/>
        <v>0</v>
      </c>
      <c r="AD8" s="25">
        <f t="shared" si="5"/>
        <v>0</v>
      </c>
      <c r="AE8" s="25">
        <f t="shared" si="6"/>
        <v>0</v>
      </c>
      <c r="AF8" s="25">
        <f t="shared" si="7"/>
        <v>0</v>
      </c>
      <c r="AG8" s="25"/>
      <c r="AH8" s="25"/>
    </row>
    <row r="9" spans="1:34"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X9" s="25"/>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c r="AG9" s="25"/>
      <c r="AH9" s="25"/>
    </row>
    <row r="10" spans="1:34"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X10" s="25"/>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c r="AG10" s="25"/>
      <c r="AH10" s="25"/>
    </row>
    <row r="11" spans="1:34"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X11" s="25"/>
      <c r="Y11" s="25" t="str">
        <f t="shared" si="9"/>
        <v>Quizzer 3</v>
      </c>
      <c r="Z11" s="25">
        <f t="shared" si="10"/>
        <v>0</v>
      </c>
      <c r="AA11" s="25">
        <f t="shared" si="11"/>
        <v>0</v>
      </c>
      <c r="AB11" s="25">
        <f t="shared" si="12"/>
        <v>0</v>
      </c>
      <c r="AC11" s="25">
        <f t="shared" si="13"/>
        <v>0</v>
      </c>
      <c r="AD11" s="25">
        <f t="shared" si="14"/>
        <v>0</v>
      </c>
      <c r="AE11" s="25">
        <f t="shared" si="15"/>
        <v>0</v>
      </c>
      <c r="AF11" s="25">
        <f t="shared" si="16"/>
        <v>0</v>
      </c>
      <c r="AG11" s="25"/>
      <c r="AH11" s="25"/>
    </row>
    <row r="12" spans="1:34" ht="18" customHeight="1" x14ac:dyDescent="0.2">
      <c r="A12" s="65" t="s">
        <v>62</v>
      </c>
      <c r="B12" s="12">
        <v>1</v>
      </c>
      <c r="C12" s="12">
        <v>2</v>
      </c>
      <c r="D12" s="12">
        <v>3</v>
      </c>
      <c r="E12" s="12">
        <v>4</v>
      </c>
      <c r="F12" s="12">
        <v>5</v>
      </c>
      <c r="G12" s="12">
        <v>6</v>
      </c>
      <c r="H12" s="12">
        <v>7</v>
      </c>
      <c r="I12" s="12">
        <v>8</v>
      </c>
      <c r="J12" s="12">
        <v>9</v>
      </c>
      <c r="K12" s="12">
        <v>10</v>
      </c>
      <c r="L12" s="12">
        <v>11</v>
      </c>
      <c r="M12" s="12">
        <v>12</v>
      </c>
      <c r="N12" s="12">
        <v>13</v>
      </c>
      <c r="O12" s="12">
        <v>14</v>
      </c>
      <c r="P12" s="12">
        <v>15</v>
      </c>
      <c r="Q12" s="12">
        <v>16</v>
      </c>
      <c r="R12" s="12">
        <v>17</v>
      </c>
      <c r="S12" s="12">
        <v>18</v>
      </c>
      <c r="T12" s="12">
        <v>19</v>
      </c>
      <c r="U12" s="12">
        <v>20</v>
      </c>
      <c r="V12" s="6" t="s">
        <v>7</v>
      </c>
      <c r="W12" s="6" t="s">
        <v>8</v>
      </c>
      <c r="X12" s="25"/>
      <c r="Y12" s="25" t="str">
        <f t="shared" si="9"/>
        <v>Quizzer 4</v>
      </c>
      <c r="Z12" s="25">
        <f t="shared" si="10"/>
        <v>0</v>
      </c>
      <c r="AA12" s="25">
        <f t="shared" si="11"/>
        <v>0</v>
      </c>
      <c r="AB12" s="25">
        <f t="shared" si="12"/>
        <v>0</v>
      </c>
      <c r="AC12" s="25">
        <f t="shared" si="13"/>
        <v>0</v>
      </c>
      <c r="AD12" s="25">
        <f t="shared" si="14"/>
        <v>0</v>
      </c>
      <c r="AE12" s="25">
        <f t="shared" si="15"/>
        <v>0</v>
      </c>
      <c r="AF12" s="25">
        <f t="shared" si="16"/>
        <v>0</v>
      </c>
      <c r="AG12" s="25"/>
      <c r="AH12" s="25"/>
    </row>
    <row r="13" spans="1:34"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X13" s="25"/>
      <c r="Y13" s="25" t="str">
        <f t="shared" si="9"/>
        <v>Quizzer 5</v>
      </c>
      <c r="Z13" s="25">
        <f t="shared" si="10"/>
        <v>0</v>
      </c>
      <c r="AA13" s="25">
        <f t="shared" si="11"/>
        <v>0</v>
      </c>
      <c r="AB13" s="25">
        <f t="shared" si="12"/>
        <v>0</v>
      </c>
      <c r="AC13" s="25">
        <f t="shared" si="13"/>
        <v>0</v>
      </c>
      <c r="AD13" s="25">
        <f t="shared" si="14"/>
        <v>0</v>
      </c>
      <c r="AE13" s="25">
        <f t="shared" si="15"/>
        <v>0</v>
      </c>
      <c r="AF13" s="25">
        <f t="shared" si="16"/>
        <v>0</v>
      </c>
      <c r="AG13" s="25"/>
      <c r="AH13" s="25"/>
    </row>
    <row r="14" spans="1:34"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X14" s="25"/>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c r="AG14" s="25"/>
      <c r="AH14" s="25"/>
    </row>
    <row r="15" spans="1:34"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X15" s="25"/>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c r="AG15" s="25"/>
      <c r="AH15" s="25"/>
    </row>
    <row r="16" spans="1:34"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X16" s="25"/>
      <c r="Y16" s="25" t="str">
        <f t="shared" si="18"/>
        <v>Quizzer 3</v>
      </c>
      <c r="Z16" s="25">
        <f t="shared" si="19"/>
        <v>0</v>
      </c>
      <c r="AA16" s="25">
        <f t="shared" si="20"/>
        <v>0</v>
      </c>
      <c r="AB16" s="25">
        <f t="shared" si="21"/>
        <v>0</v>
      </c>
      <c r="AC16" s="25">
        <f t="shared" si="22"/>
        <v>0</v>
      </c>
      <c r="AD16" s="25">
        <f t="shared" si="23"/>
        <v>0</v>
      </c>
      <c r="AE16" s="25">
        <f t="shared" si="24"/>
        <v>0</v>
      </c>
      <c r="AF16" s="25">
        <f t="shared" si="25"/>
        <v>0</v>
      </c>
      <c r="AG16" s="25"/>
      <c r="AH16" s="25"/>
    </row>
    <row r="17" spans="1:34"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X17" s="25"/>
      <c r="Y17" s="25" t="str">
        <f t="shared" si="18"/>
        <v>Quizzer 4</v>
      </c>
      <c r="Z17" s="25">
        <f t="shared" si="19"/>
        <v>0</v>
      </c>
      <c r="AA17" s="25">
        <f t="shared" si="20"/>
        <v>0</v>
      </c>
      <c r="AB17" s="25">
        <f t="shared" si="21"/>
        <v>0</v>
      </c>
      <c r="AC17" s="25">
        <f t="shared" si="22"/>
        <v>0</v>
      </c>
      <c r="AD17" s="25">
        <f t="shared" si="23"/>
        <v>0</v>
      </c>
      <c r="AE17" s="25">
        <f t="shared" si="24"/>
        <v>0</v>
      </c>
      <c r="AF17" s="25">
        <f t="shared" si="25"/>
        <v>0</v>
      </c>
      <c r="AG17" s="25"/>
      <c r="AH17" s="25"/>
    </row>
    <row r="18" spans="1:34"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X18" s="25"/>
      <c r="Y18" s="25" t="str">
        <f t="shared" si="18"/>
        <v>Quizzer 5</v>
      </c>
      <c r="Z18" s="25">
        <f t="shared" si="19"/>
        <v>0</v>
      </c>
      <c r="AA18" s="25">
        <f t="shared" si="20"/>
        <v>0</v>
      </c>
      <c r="AB18" s="25">
        <f t="shared" si="21"/>
        <v>0</v>
      </c>
      <c r="AC18" s="25">
        <f t="shared" si="22"/>
        <v>0</v>
      </c>
      <c r="AD18" s="25">
        <f t="shared" si="23"/>
        <v>0</v>
      </c>
      <c r="AE18" s="25">
        <f t="shared" si="24"/>
        <v>0</v>
      </c>
      <c r="AF18" s="25">
        <f t="shared" si="25"/>
        <v>0</v>
      </c>
      <c r="AG18" s="25"/>
      <c r="AH18" s="25"/>
    </row>
    <row r="19" spans="1:34" ht="18" customHeight="1" x14ac:dyDescent="0.2">
      <c r="A19" s="11" t="s">
        <v>7</v>
      </c>
      <c r="B19" s="7">
        <f>SUM(B13:B18)</f>
        <v>0</v>
      </c>
      <c r="C19" s="7">
        <f t="shared" ref="C19" si="26">B19+SUM(C13:C18)</f>
        <v>0</v>
      </c>
      <c r="D19" s="7">
        <f t="shared" ref="D19" si="27">C19+SUM(D13:D18)</f>
        <v>0</v>
      </c>
      <c r="E19" s="7">
        <f t="shared" ref="E19" si="28">D19+SUM(E13:E18)</f>
        <v>0</v>
      </c>
      <c r="F19" s="7">
        <f t="shared" ref="F19" si="29">E19+SUM(F13:F18)</f>
        <v>0</v>
      </c>
      <c r="G19" s="7">
        <f t="shared" ref="G19" si="30">F19+SUM(G13:G18)</f>
        <v>0</v>
      </c>
      <c r="H19" s="7">
        <f t="shared" ref="H19" si="31">G19+SUM(H13:H18)</f>
        <v>0</v>
      </c>
      <c r="I19" s="7">
        <f t="shared" ref="I19" si="32">H19+SUM(I13:I18)</f>
        <v>0</v>
      </c>
      <c r="J19" s="7">
        <f t="shared" ref="J19" si="33">I19+SUM(J13:J18)</f>
        <v>0</v>
      </c>
      <c r="K19" s="7">
        <f t="shared" ref="K19" si="34">J19+SUM(K13:K18)</f>
        <v>0</v>
      </c>
      <c r="L19" s="7">
        <f t="shared" ref="L19" si="35">K19+SUM(L13:L18)</f>
        <v>0</v>
      </c>
      <c r="M19" s="7">
        <f t="shared" ref="M19" si="36">L19+SUM(M13:M18)</f>
        <v>0</v>
      </c>
      <c r="N19" s="7">
        <f t="shared" ref="N19" si="37">M19+SUM(N13:N18)</f>
        <v>0</v>
      </c>
      <c r="O19" s="7">
        <f t="shared" ref="O19" si="38">N19+SUM(O13:O18)</f>
        <v>0</v>
      </c>
      <c r="P19" s="7">
        <f t="shared" ref="P19" si="39">O19+SUM(P13:P18)</f>
        <v>0</v>
      </c>
      <c r="Q19" s="7">
        <f t="shared" ref="Q19" si="40">P19+SUM(Q13:Q18)</f>
        <v>0</v>
      </c>
      <c r="R19" s="7">
        <f t="shared" ref="R19" si="41">Q19+SUM(R13:R18)</f>
        <v>0</v>
      </c>
      <c r="S19" s="7">
        <f t="shared" ref="S19" si="42">R19+SUM(S13:S18)</f>
        <v>0</v>
      </c>
      <c r="T19" s="7">
        <f t="shared" ref="T19" si="43">S19+SUM(T13:T18)</f>
        <v>0</v>
      </c>
      <c r="U19" s="7">
        <f t="shared" ref="U19" si="44">T19+SUM(U13:U18)</f>
        <v>0</v>
      </c>
      <c r="V19" s="51"/>
      <c r="W19" s="51"/>
      <c r="X19" s="25"/>
      <c r="Y19" s="25"/>
      <c r="Z19" s="25"/>
      <c r="AA19" s="25"/>
      <c r="AB19" s="25"/>
      <c r="AC19" s="25"/>
      <c r="AD19" s="25"/>
      <c r="AE19" s="25"/>
      <c r="AF19" s="25"/>
      <c r="AG19" s="25"/>
      <c r="AH19" s="25"/>
    </row>
    <row r="20" spans="1:34" ht="18" customHeight="1" thickBot="1" x14ac:dyDescent="0.25">
      <c r="X20" s="25"/>
      <c r="Y20" s="25"/>
      <c r="Z20" s="25"/>
      <c r="AA20" s="25"/>
      <c r="AB20" s="25"/>
      <c r="AC20" s="25"/>
      <c r="AD20" s="25"/>
      <c r="AE20" s="25"/>
      <c r="AF20" s="25"/>
      <c r="AG20" s="25"/>
      <c r="AH20" s="25"/>
    </row>
    <row r="21" spans="1:34"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c r="X21" s="25"/>
      <c r="Y21" s="25"/>
      <c r="Z21" s="25"/>
      <c r="AA21" s="25"/>
      <c r="AB21" s="25"/>
      <c r="AC21" s="25"/>
      <c r="AD21" s="25"/>
      <c r="AE21" s="25"/>
      <c r="AF21" s="25"/>
      <c r="AG21" s="25"/>
      <c r="AH21" s="25"/>
    </row>
    <row r="22" spans="1:34"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c r="X22" s="25"/>
      <c r="Y22" s="25"/>
      <c r="Z22" s="25"/>
      <c r="AA22" s="25"/>
      <c r="AB22" s="25"/>
      <c r="AC22" s="25"/>
      <c r="AD22" s="25"/>
      <c r="AE22" s="25"/>
      <c r="AF22" s="25"/>
      <c r="AG22" s="25"/>
      <c r="AH22" s="25"/>
    </row>
    <row r="23" spans="1:34"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c r="X23" s="25"/>
      <c r="Y23" s="25"/>
      <c r="Z23" s="25"/>
      <c r="AA23" s="25"/>
      <c r="AB23" s="25"/>
      <c r="AC23" s="25"/>
      <c r="AD23" s="25"/>
      <c r="AE23" s="25"/>
      <c r="AF23" s="25"/>
      <c r="AG23" s="25"/>
      <c r="AH23" s="25"/>
    </row>
    <row r="24" spans="1:34"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c r="X24" s="25"/>
      <c r="Y24" s="25"/>
      <c r="Z24" s="25"/>
      <c r="AA24" s="25"/>
      <c r="AB24" s="25"/>
      <c r="AC24" s="25"/>
      <c r="AD24" s="25"/>
      <c r="AE24" s="25"/>
      <c r="AF24" s="25"/>
      <c r="AG24" s="25"/>
      <c r="AH24" s="25"/>
    </row>
    <row r="25" spans="1:34"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c r="X25" s="25"/>
      <c r="Y25" s="25"/>
      <c r="Z25" s="25"/>
      <c r="AA25" s="25"/>
      <c r="AB25" s="25"/>
      <c r="AC25" s="25"/>
      <c r="AD25" s="25"/>
      <c r="AE25" s="25"/>
      <c r="AF25" s="25"/>
      <c r="AG25" s="25"/>
      <c r="AH25" s="25"/>
    </row>
    <row r="26" spans="1:34"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4"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4" ht="18" customHeight="1" x14ac:dyDescent="0.2">
      <c r="A28" s="11" t="s">
        <v>7</v>
      </c>
      <c r="B28" s="7">
        <f>SUM(B22:B27)</f>
        <v>0</v>
      </c>
      <c r="C28" s="7">
        <f t="shared" ref="C28" si="45">B28+SUM(C22:C27)</f>
        <v>0</v>
      </c>
      <c r="D28" s="7">
        <f t="shared" ref="D28" si="46">C28+SUM(D22:D27)</f>
        <v>0</v>
      </c>
      <c r="E28" s="7">
        <f t="shared" ref="E28" si="47">D28+SUM(E22:E27)</f>
        <v>0</v>
      </c>
      <c r="F28" s="7">
        <f t="shared" ref="F28" si="48">E28+SUM(F22:F27)</f>
        <v>0</v>
      </c>
      <c r="G28" s="7">
        <f t="shared" ref="G28" si="49">F28+SUM(G22:G27)</f>
        <v>0</v>
      </c>
      <c r="H28" s="7">
        <f t="shared" ref="H28" si="50">G28+SUM(H22:H27)</f>
        <v>0</v>
      </c>
      <c r="I28" s="7">
        <f t="shared" ref="I28" si="51">H28+SUM(I22:I27)</f>
        <v>0</v>
      </c>
      <c r="J28" s="7">
        <f t="shared" ref="J28" si="52">I28+SUM(J22:J27)</f>
        <v>0</v>
      </c>
      <c r="K28" s="7">
        <f t="shared" ref="K28" si="53">J28+SUM(K22:K27)</f>
        <v>0</v>
      </c>
      <c r="L28" s="7">
        <f t="shared" ref="L28" si="54">K28+SUM(L22:L27)</f>
        <v>0</v>
      </c>
      <c r="M28" s="7">
        <f t="shared" ref="M28" si="55">L28+SUM(M22:M27)</f>
        <v>0</v>
      </c>
      <c r="N28" s="7">
        <f t="shared" ref="N28" si="56">M28+SUM(N22:N27)</f>
        <v>0</v>
      </c>
      <c r="O28" s="7">
        <f t="shared" ref="O28" si="57">N28+SUM(O22:O27)</f>
        <v>0</v>
      </c>
      <c r="P28" s="7">
        <f t="shared" ref="P28" si="58">O28+SUM(P22:P27)</f>
        <v>0</v>
      </c>
      <c r="Q28" s="7">
        <f t="shared" ref="Q28" si="59">P28+SUM(Q22:Q27)</f>
        <v>0</v>
      </c>
      <c r="R28" s="7">
        <f t="shared" ref="R28" si="60">Q28+SUM(R22:R27)</f>
        <v>0</v>
      </c>
      <c r="S28" s="7">
        <f t="shared" ref="S28" si="61">R28+SUM(S22:S27)</f>
        <v>0</v>
      </c>
      <c r="T28" s="7">
        <f t="shared" ref="T28" si="62">S28+SUM(T22:T27)</f>
        <v>0</v>
      </c>
      <c r="U28" s="7">
        <f t="shared" ref="U28" si="63">T28+SUM(U22:U27)</f>
        <v>0</v>
      </c>
      <c r="V28" s="51"/>
      <c r="W28" s="51"/>
    </row>
  </sheetData>
  <mergeCells count="14">
    <mergeCell ref="A2:B2"/>
    <mergeCell ref="C2:F2"/>
    <mergeCell ref="G2:P2"/>
    <mergeCell ref="Q2:T2"/>
    <mergeCell ref="U2:W2"/>
    <mergeCell ref="V27:W28"/>
    <mergeCell ref="V18:W19"/>
    <mergeCell ref="V9:W10"/>
    <mergeCell ref="C1:E1"/>
    <mergeCell ref="G1:H1"/>
    <mergeCell ref="M1:O1"/>
    <mergeCell ref="Q1:S1"/>
    <mergeCell ref="U1:V1"/>
    <mergeCell ref="J1:K1"/>
  </mergeCells>
  <conditionalFormatting sqref="V9:W10">
    <cfRule type="expression" dxfId="59" priority="4">
      <formula>$V$9&gt;=MAX($V$18,$V$27)</formula>
    </cfRule>
  </conditionalFormatting>
  <conditionalFormatting sqref="V18:W19">
    <cfRule type="expression" dxfId="58" priority="3">
      <formula>$V$18&gt;=MAX($V$9,$V$27)</formula>
    </cfRule>
  </conditionalFormatting>
  <conditionalFormatting sqref="V27:W28">
    <cfRule type="expression" dxfId="57" priority="2">
      <formula>$V$27&gt;=MAX($V$9,$V$18)</formula>
    </cfRule>
  </conditionalFormatting>
  <conditionalFormatting sqref="B11:U11">
    <cfRule type="cellIs" dxfId="56" priority="1" operator="equal">
      <formula>"!"</formula>
    </cfRule>
  </conditionalFormatting>
  <dataValidations count="21">
    <dataValidation type="list" allowBlank="1" showInputMessage="1" showErrorMessage="1" sqref="B3 B12">
      <formula1>"1, G, A, Q, V, R, BCS,X"</formula1>
    </dataValidation>
    <dataValidation type="list" allowBlank="1" showInputMessage="1" showErrorMessage="1" sqref="C3 C12">
      <formula1>"2, G, A, Q, V, R, BCS,X"</formula1>
    </dataValidation>
    <dataValidation type="list" allowBlank="1" showInputMessage="1" showErrorMessage="1" sqref="D3 D12">
      <formula1>"3, G, A, Q, V, R, BCS,X"</formula1>
    </dataValidation>
    <dataValidation type="list" allowBlank="1" showInputMessage="1" showErrorMessage="1" sqref="E3 E12">
      <formula1>"4, G, A, Q, V, R, BCS,X"</formula1>
    </dataValidation>
    <dataValidation type="list" allowBlank="1" showInputMessage="1" showErrorMessage="1" sqref="F3 F12">
      <formula1>"5, G, A, Q, V, R, BCS,X"</formula1>
    </dataValidation>
    <dataValidation type="list" allowBlank="1" showInputMessage="1" showErrorMessage="1" sqref="G3 G12">
      <formula1>"6, G, A, Q, V, R, BCS,X"</formula1>
    </dataValidation>
    <dataValidation type="list" allowBlank="1" showInputMessage="1" showErrorMessage="1" sqref="H3 H12">
      <formula1>"7, G, A, Q, V, R, BCS,X"</formula1>
    </dataValidation>
    <dataValidation type="list" allowBlank="1" showInputMessage="1" showErrorMessage="1" sqref="I3 I12">
      <formula1>"8, G, A, Q, V, R, BCS,X"</formula1>
    </dataValidation>
    <dataValidation type="list" allowBlank="1" showInputMessage="1" showErrorMessage="1" sqref="J3 J12">
      <formula1>"9, G, A, Q, V, R, BCS,X"</formula1>
    </dataValidation>
    <dataValidation type="list" allowBlank="1" showInputMessage="1" showErrorMessage="1" sqref="K3 K12">
      <formula1>"10, G, A, Q, V, R, BCS,X"</formula1>
    </dataValidation>
    <dataValidation type="list" allowBlank="1" showInputMessage="1" showErrorMessage="1" sqref="L3 L12">
      <formula1>"11, G, A, Q, V, R, BCS,X"</formula1>
    </dataValidation>
    <dataValidation type="list" allowBlank="1" showInputMessage="1" showErrorMessage="1" sqref="M3 M12">
      <formula1>"12, G, A, Q, V, R, BCS,X"</formula1>
    </dataValidation>
    <dataValidation type="list" allowBlank="1" showInputMessage="1" showErrorMessage="1" sqref="N3 N12">
      <formula1>"13, G, A, Q, V, R, BCS,X"</formula1>
    </dataValidation>
    <dataValidation type="list" allowBlank="1" showInputMessage="1" showErrorMessage="1" sqref="O3 O12">
      <formula1>"14, G, A, Q, V, R, BCS,X"</formula1>
    </dataValidation>
    <dataValidation type="list" allowBlank="1" showInputMessage="1" showErrorMessage="1" sqref="P3 P12">
      <formula1>"15, G, A, Q, V, R, BCS,X"</formula1>
    </dataValidation>
    <dataValidation type="list" allowBlank="1" showInputMessage="1" showErrorMessage="1" sqref="Q3 Q12">
      <formula1>"16, G, A, Q, V, R, BCS,X"</formula1>
    </dataValidation>
    <dataValidation type="list" allowBlank="1" showInputMessage="1" showErrorMessage="1" sqref="R3 R12">
      <formula1>"17, G, A, Q, V, R, BCS,X"</formula1>
    </dataValidation>
    <dataValidation type="list" allowBlank="1" showInputMessage="1" showErrorMessage="1" sqref="S3 S12">
      <formula1>"18, G, A, Q, V, R, BCS,X"</formula1>
    </dataValidation>
    <dataValidation type="list" allowBlank="1" showInputMessage="1" showErrorMessage="1" sqref="T3 T12">
      <formula1>"19, G, A, Q, V, R, BCS,X"</formula1>
    </dataValidation>
    <dataValidation type="list" allowBlank="1" showInputMessage="1" showErrorMessage="1" sqref="U3 U12">
      <formula1>"20, G, A, Q, V, R, BCS,X"</formula1>
    </dataValidation>
    <dataValidation type="list" allowBlank="1" showInputMessage="1" showErrorMessage="1" sqref="B22:U26 B4:U8 B13:U17">
      <formula1>" ,-,20,X,B"</formula1>
    </dataValidation>
  </dataValidations>
  <pageMargins left="0" right="0" top="0" bottom="0" header="0" footer="0"/>
  <pageSetup orientation="landscape" r:id="rId1"/>
  <headerFooter>
    <oddFooter>&amp;"Helvetica,Regular"&amp;11&amp;P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12">
        <v>1</v>
      </c>
      <c r="C12" s="12">
        <v>2</v>
      </c>
      <c r="D12" s="12">
        <v>3</v>
      </c>
      <c r="E12" s="12">
        <v>4</v>
      </c>
      <c r="F12" s="12">
        <v>5</v>
      </c>
      <c r="G12" s="12">
        <v>6</v>
      </c>
      <c r="H12" s="12">
        <v>7</v>
      </c>
      <c r="I12" s="12">
        <v>8</v>
      </c>
      <c r="J12" s="12">
        <v>9</v>
      </c>
      <c r="K12" s="12">
        <v>10</v>
      </c>
      <c r="L12" s="12">
        <v>11</v>
      </c>
      <c r="M12" s="12">
        <v>12</v>
      </c>
      <c r="N12" s="12">
        <v>13</v>
      </c>
      <c r="O12" s="12">
        <v>14</v>
      </c>
      <c r="P12" s="12">
        <v>15</v>
      </c>
      <c r="Q12" s="12">
        <v>16</v>
      </c>
      <c r="R12" s="12">
        <v>17</v>
      </c>
      <c r="S12" s="12">
        <v>18</v>
      </c>
      <c r="T12" s="12">
        <v>19</v>
      </c>
      <c r="U12" s="12">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55" priority="4">
      <formula>$V$9&gt;=MAX($V$18,$V$27)</formula>
    </cfRule>
  </conditionalFormatting>
  <conditionalFormatting sqref="V18:W19">
    <cfRule type="expression" dxfId="54" priority="3">
      <formula>$V$18&gt;=MAX($V$9,$V$27)</formula>
    </cfRule>
  </conditionalFormatting>
  <conditionalFormatting sqref="V27:W28">
    <cfRule type="expression" dxfId="53" priority="2">
      <formula>$V$27&gt;=MAX($V$9,$V$18)</formula>
    </cfRule>
  </conditionalFormatting>
  <conditionalFormatting sqref="B11:U11">
    <cfRule type="cellIs" dxfId="52" priority="1" operator="equal">
      <formula>"!"</formula>
    </cfRule>
  </conditionalFormatting>
  <dataValidations count="21">
    <dataValidation type="list" allowBlank="1" showInputMessage="1" showErrorMessage="1" sqref="B22:U26 B4:U8 B13:U17">
      <formula1>" ,-,20,X,B"</formula1>
    </dataValidation>
    <dataValidation type="list" allowBlank="1" showInputMessage="1" showErrorMessage="1" sqref="U12 U3">
      <formula1>"20, G, A, Q, V, R, BCS,X"</formula1>
    </dataValidation>
    <dataValidation type="list" allowBlank="1" showInputMessage="1" showErrorMessage="1" sqref="T12 T3">
      <formula1>"19, G, A, Q, V, R, BCS,X"</formula1>
    </dataValidation>
    <dataValidation type="list" allowBlank="1" showInputMessage="1" showErrorMessage="1" sqref="S12 S3">
      <formula1>"18, G, A, Q, V, R, BCS,X"</formula1>
    </dataValidation>
    <dataValidation type="list" allowBlank="1" showInputMessage="1" showErrorMessage="1" sqref="R12 R3">
      <formula1>"17, G, A, Q, V, R, BCS,X"</formula1>
    </dataValidation>
    <dataValidation type="list" allowBlank="1" showInputMessage="1" showErrorMessage="1" sqref="Q12 Q3">
      <formula1>"16, G, A, Q, V, R, BCS,X"</formula1>
    </dataValidation>
    <dataValidation type="list" allowBlank="1" showInputMessage="1" showErrorMessage="1" sqref="P12 P3">
      <formula1>"15, G, A, Q, V, R, BCS,X"</formula1>
    </dataValidation>
    <dataValidation type="list" allowBlank="1" showInputMessage="1" showErrorMessage="1" sqref="O12 O3">
      <formula1>"14, G, A, Q, V, R, BCS,X"</formula1>
    </dataValidation>
    <dataValidation type="list" allowBlank="1" showInputMessage="1" showErrorMessage="1" sqref="N12 N3">
      <formula1>"13, G, A, Q, V, R, BCS,X"</formula1>
    </dataValidation>
    <dataValidation type="list" allowBlank="1" showInputMessage="1" showErrorMessage="1" sqref="M12 M3">
      <formula1>"12, G, A, Q, V, R, BCS,X"</formula1>
    </dataValidation>
    <dataValidation type="list" allowBlank="1" showInputMessage="1" showErrorMessage="1" sqref="L12 L3">
      <formula1>"11, G, A, Q, V, R, BCS,X"</formula1>
    </dataValidation>
    <dataValidation type="list" allowBlank="1" showInputMessage="1" showErrorMessage="1" sqref="K12 K3">
      <formula1>"10, G, A, Q, V, R, BCS,X"</formula1>
    </dataValidation>
    <dataValidation type="list" allowBlank="1" showInputMessage="1" showErrorMessage="1" sqref="J12 J3">
      <formula1>"9, G, A, Q, V, R, BCS,X"</formula1>
    </dataValidation>
    <dataValidation type="list" allowBlank="1" showInputMessage="1" showErrorMessage="1" sqref="I12 I3">
      <formula1>"8, G, A, Q, V, R, BCS,X"</formula1>
    </dataValidation>
    <dataValidation type="list" allowBlank="1" showInputMessage="1" showErrorMessage="1" sqref="H12 H3">
      <formula1>"7, G, A, Q, V, R, BCS,X"</formula1>
    </dataValidation>
    <dataValidation type="list" allowBlank="1" showInputMessage="1" showErrorMessage="1" sqref="G12 G3">
      <formula1>"6, G, A, Q, V, R, BCS,X"</formula1>
    </dataValidation>
    <dataValidation type="list" allowBlank="1" showInputMessage="1" showErrorMessage="1" sqref="F12 F3">
      <formula1>"5, G, A, Q, V, R, BCS,X"</formula1>
    </dataValidation>
    <dataValidation type="list" allowBlank="1" showInputMessage="1" showErrorMessage="1" sqref="E12 E3">
      <formula1>"4, G, A, Q, V, R, BCS,X"</formula1>
    </dataValidation>
    <dataValidation type="list" allowBlank="1" showInputMessage="1" showErrorMessage="1" sqref="D12 D3">
      <formula1>"3, G, A, Q, V, R, BCS,X"</formula1>
    </dataValidation>
    <dataValidation type="list" allowBlank="1" showInputMessage="1" showErrorMessage="1" sqref="C12 C3">
      <formula1>"2, G, A, Q, V, R, BCS,X"</formula1>
    </dataValidation>
    <dataValidation type="list" allowBlank="1" showInputMessage="1" showErrorMessage="1" sqref="B12 B3">
      <formula1>"1, G, A, Q, V, R, BCS,X"</formula1>
    </dataValidation>
  </dataValidations>
  <pageMargins left="0" right="0" top="0" bottom="0" header="0" footer="0"/>
  <pageSetup orientation="landscape" r:id="rId1"/>
  <headerFooter>
    <oddFooter>&amp;"Helvetica,Regular"&amp;11&amp;P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51" priority="4">
      <formula>$V$9&gt;=MAX($V$18,$V$27)</formula>
    </cfRule>
  </conditionalFormatting>
  <conditionalFormatting sqref="V18:W19">
    <cfRule type="expression" dxfId="50" priority="3">
      <formula>$V$18&gt;=MAX($V$9,$V$27)</formula>
    </cfRule>
  </conditionalFormatting>
  <conditionalFormatting sqref="V27:W28">
    <cfRule type="expression" dxfId="49" priority="2">
      <formula>$V$27&gt;=MAX($V$9,$V$18)</formula>
    </cfRule>
  </conditionalFormatting>
  <conditionalFormatting sqref="B11:U11">
    <cfRule type="cellIs" dxfId="48" priority="1" operator="equal">
      <formula>"!"</formula>
    </cfRule>
  </conditionalFormatting>
  <dataValidations count="21">
    <dataValidation type="list" allowBlank="1" showInputMessage="1" showErrorMessage="1" sqref="B3">
      <formula1>"1, G, A, Q, V, R, BCS,X"</formula1>
    </dataValidation>
    <dataValidation type="list" allowBlank="1" showInputMessage="1" showErrorMessage="1" sqref="C3">
      <formula1>"2, G, A, Q, V, R, BCS,X"</formula1>
    </dataValidation>
    <dataValidation type="list" allowBlank="1" showInputMessage="1" showErrorMessage="1" sqref="D3">
      <formula1>"3, G, A, Q, V, R, BCS,X"</formula1>
    </dataValidation>
    <dataValidation type="list" allowBlank="1" showInputMessage="1" showErrorMessage="1" sqref="E3">
      <formula1>"4, G, A, Q, V, R, BCS,X"</formula1>
    </dataValidation>
    <dataValidation type="list" allowBlank="1" showInputMessage="1" showErrorMessage="1" sqref="F3">
      <formula1>"5, G, A, Q, V, R, BCS,X"</formula1>
    </dataValidation>
    <dataValidation type="list" allowBlank="1" showInputMessage="1" showErrorMessage="1" sqref="G3">
      <formula1>"6, G, A, Q, V, R, BCS,X"</formula1>
    </dataValidation>
    <dataValidation type="list" allowBlank="1" showInputMessage="1" showErrorMessage="1" sqref="H3">
      <formula1>"7, G, A, Q, V, R, BCS,X"</formula1>
    </dataValidation>
    <dataValidation type="list" allowBlank="1" showInputMessage="1" showErrorMessage="1" sqref="I3">
      <formula1>"8, G, A, Q, V, R, BCS,X"</formula1>
    </dataValidation>
    <dataValidation type="list" allowBlank="1" showInputMessage="1" showErrorMessage="1" sqref="J3">
      <formula1>"9, G, A, Q, V, R, BCS,X"</formula1>
    </dataValidation>
    <dataValidation type="list" allowBlank="1" showInputMessage="1" showErrorMessage="1" sqref="K3">
      <formula1>"10, G, A, Q, V, R, BCS,X"</formula1>
    </dataValidation>
    <dataValidation type="list" allowBlank="1" showInputMessage="1" showErrorMessage="1" sqref="L3">
      <formula1>"11, G, A, Q, V, R, BCS,X"</formula1>
    </dataValidation>
    <dataValidation type="list" allowBlank="1" showInputMessage="1" showErrorMessage="1" sqref="M3">
      <formula1>"12, G, A, Q, V, R, BCS,X"</formula1>
    </dataValidation>
    <dataValidation type="list" allowBlank="1" showInputMessage="1" showErrorMessage="1" sqref="N3">
      <formula1>"13, G, A, Q, V, R, BCS,X"</formula1>
    </dataValidation>
    <dataValidation type="list" allowBlank="1" showInputMessage="1" showErrorMessage="1" sqref="O3">
      <formula1>"14, G, A, Q, V, R, BCS,X"</formula1>
    </dataValidation>
    <dataValidation type="list" allowBlank="1" showInputMessage="1" showErrorMessage="1" sqref="P3">
      <formula1>"15, G, A, Q, V, R, BCS,X"</formula1>
    </dataValidation>
    <dataValidation type="list" allowBlank="1" showInputMessage="1" showErrorMessage="1" sqref="Q3">
      <formula1>"16, G, A, Q, V, R, BCS,X"</formula1>
    </dataValidation>
    <dataValidation type="list" allowBlank="1" showInputMessage="1" showErrorMessage="1" sqref="R3">
      <formula1>"17, G, A, Q, V, R, BCS,X"</formula1>
    </dataValidation>
    <dataValidation type="list" allowBlank="1" showInputMessage="1" showErrorMessage="1" sqref="S3">
      <formula1>"18, G, A, Q, V, R, BCS,X"</formula1>
    </dataValidation>
    <dataValidation type="list" allowBlank="1" showInputMessage="1" showErrorMessage="1" sqref="T3">
      <formula1>"19, G, A, Q, V, R, BCS,X"</formula1>
    </dataValidation>
    <dataValidation type="list" allowBlank="1" showInputMessage="1" showErrorMessage="1" sqref="U3">
      <formula1>"20, G, A, Q, V, R, BCS,X"</formula1>
    </dataValidation>
    <dataValidation type="list" allowBlank="1" showInputMessage="1" showErrorMessage="1" sqref="B4:U8 B13:U17 B22:U26">
      <formula1>" ,-,20,X,B"</formula1>
    </dataValidation>
  </dataValidations>
  <pageMargins left="0" right="0" top="0" bottom="0" header="0" footer="0"/>
  <pageSetup orientation="landscape" r:id="rId1"/>
  <headerFooter>
    <oddFooter>&amp;"Helvetica,Regular"&amp;11&amp;P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47" priority="4">
      <formula>$V$9&gt;=MAX($V$18,$V$27)</formula>
    </cfRule>
  </conditionalFormatting>
  <conditionalFormatting sqref="V18:W19">
    <cfRule type="expression" dxfId="46" priority="3">
      <formula>$V$18&gt;=MAX($V$9,$V$27)</formula>
    </cfRule>
  </conditionalFormatting>
  <conditionalFormatting sqref="V27:W28">
    <cfRule type="expression" dxfId="45" priority="2">
      <formula>$V$27&gt;=MAX($V$9,$V$18)</formula>
    </cfRule>
  </conditionalFormatting>
  <conditionalFormatting sqref="B11:U11">
    <cfRule type="cellIs" dxfId="44" priority="1" operator="equal">
      <formula>"!"</formula>
    </cfRule>
  </conditionalFormatting>
  <dataValidations count="21">
    <dataValidation type="list" allowBlank="1" showInputMessage="1" showErrorMessage="1" sqref="B4:U8 B13:U17 B22:U26">
      <formula1>" ,-,20,X,B"</formula1>
    </dataValidation>
    <dataValidation type="list" allowBlank="1" showInputMessage="1" showErrorMessage="1" sqref="U3">
      <formula1>"20, G, A, Q, V, R, BCS,X"</formula1>
    </dataValidation>
    <dataValidation type="list" allowBlank="1" showInputMessage="1" showErrorMessage="1" sqref="T3">
      <formula1>"19, G, A, Q, V, R, BCS,X"</formula1>
    </dataValidation>
    <dataValidation type="list" allowBlank="1" showInputMessage="1" showErrorMessage="1" sqref="S3">
      <formula1>"18, G, A, Q, V, R, BCS,X"</formula1>
    </dataValidation>
    <dataValidation type="list" allowBlank="1" showInputMessage="1" showErrorMessage="1" sqref="R3">
      <formula1>"17, G, A, Q, V, R, BCS,X"</formula1>
    </dataValidation>
    <dataValidation type="list" allowBlank="1" showInputMessage="1" showErrorMessage="1" sqref="Q3">
      <formula1>"16, G, A, Q, V, R, BCS,X"</formula1>
    </dataValidation>
    <dataValidation type="list" allowBlank="1" showInputMessage="1" showErrorMessage="1" sqref="P3">
      <formula1>"15, G, A, Q, V, R, BCS,X"</formula1>
    </dataValidation>
    <dataValidation type="list" allowBlank="1" showInputMessage="1" showErrorMessage="1" sqref="O3">
      <formula1>"14, G, A, Q, V, R, BCS,X"</formula1>
    </dataValidation>
    <dataValidation type="list" allowBlank="1" showInputMessage="1" showErrorMessage="1" sqref="N3">
      <formula1>"13, G, A, Q, V, R, BCS,X"</formula1>
    </dataValidation>
    <dataValidation type="list" allowBlank="1" showInputMessage="1" showErrorMessage="1" sqref="M3">
      <formula1>"12, G, A, Q, V, R, BCS,X"</formula1>
    </dataValidation>
    <dataValidation type="list" allowBlank="1" showInputMessage="1" showErrorMessage="1" sqref="L3">
      <formula1>"11, G, A, Q, V, R, BCS,X"</formula1>
    </dataValidation>
    <dataValidation type="list" allowBlank="1" showInputMessage="1" showErrorMessage="1" sqref="K3">
      <formula1>"10, G, A, Q, V, R, BCS,X"</formula1>
    </dataValidation>
    <dataValidation type="list" allowBlank="1" showInputMessage="1" showErrorMessage="1" sqref="J3">
      <formula1>"9, G, A, Q, V, R, BCS,X"</formula1>
    </dataValidation>
    <dataValidation type="list" allowBlank="1" showInputMessage="1" showErrorMessage="1" sqref="I3">
      <formula1>"8, G, A, Q, V, R, BCS,X"</formula1>
    </dataValidation>
    <dataValidation type="list" allowBlank="1" showInputMessage="1" showErrorMessage="1" sqref="H3">
      <formula1>"7, G, A, Q, V, R, BCS,X"</formula1>
    </dataValidation>
    <dataValidation type="list" allowBlank="1" showInputMessage="1" showErrorMessage="1" sqref="G3">
      <formula1>"6, G, A, Q, V, R, BCS,X"</formula1>
    </dataValidation>
    <dataValidation type="list" allowBlank="1" showInputMessage="1" showErrorMessage="1" sqref="F3">
      <formula1>"5, G, A, Q, V, R, BCS,X"</formula1>
    </dataValidation>
    <dataValidation type="list" allowBlank="1" showInputMessage="1" showErrorMessage="1" sqref="E3">
      <formula1>"4, G, A, Q, V, R, BCS,X"</formula1>
    </dataValidation>
    <dataValidation type="list" allowBlank="1" showInputMessage="1" showErrorMessage="1" sqref="D3">
      <formula1>"3, G, A, Q, V, R, BCS,X"</formula1>
    </dataValidation>
    <dataValidation type="list" allowBlank="1" showInputMessage="1" showErrorMessage="1" sqref="C3">
      <formula1>"2, G, A, Q, V, R, BCS,X"</formula1>
    </dataValidation>
    <dataValidation type="list" allowBlank="1" showInputMessage="1" showErrorMessage="1" sqref="B3">
      <formula1>"1, G, A, Q, V, R, BCS,X"</formula1>
    </dataValidation>
  </dataValidations>
  <pageMargins left="0" right="0" top="0" bottom="0" header="0" footer="0"/>
  <pageSetup orientation="landscape" r:id="rId1"/>
  <headerFooter>
    <oddFooter>&amp;"Helvetica,Regular"&amp;11&amp;P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43" priority="4">
      <formula>$V$9&gt;=MAX($V$18,$V$27)</formula>
    </cfRule>
  </conditionalFormatting>
  <conditionalFormatting sqref="V18:W19">
    <cfRule type="expression" dxfId="42" priority="3">
      <formula>$V$18&gt;=MAX($V$9,$V$27)</formula>
    </cfRule>
  </conditionalFormatting>
  <conditionalFormatting sqref="V27:W28">
    <cfRule type="expression" dxfId="41" priority="2">
      <formula>$V$27&gt;=MAX($V$9,$V$18)</formula>
    </cfRule>
  </conditionalFormatting>
  <conditionalFormatting sqref="B11:U11">
    <cfRule type="cellIs" dxfId="40" priority="1" operator="equal">
      <formula>"!"</formula>
    </cfRule>
  </conditionalFormatting>
  <dataValidations count="21">
    <dataValidation type="list" allowBlank="1" showInputMessage="1" showErrorMessage="1" sqref="B3">
      <formula1>"1, G, A, Q, V, R, BCS,X"</formula1>
    </dataValidation>
    <dataValidation type="list" allowBlank="1" showInputMessage="1" showErrorMessage="1" sqref="C3">
      <formula1>"2, G, A, Q, V, R, BCS,X"</formula1>
    </dataValidation>
    <dataValidation type="list" allowBlank="1" showInputMessage="1" showErrorMessage="1" sqref="D3">
      <formula1>"3, G, A, Q, V, R, BCS,X"</formula1>
    </dataValidation>
    <dataValidation type="list" allowBlank="1" showInputMessage="1" showErrorMessage="1" sqref="E3">
      <formula1>"4, G, A, Q, V, R, BCS,X"</formula1>
    </dataValidation>
    <dataValidation type="list" allowBlank="1" showInputMessage="1" showErrorMessage="1" sqref="F3">
      <formula1>"5, G, A, Q, V, R, BCS,X"</formula1>
    </dataValidation>
    <dataValidation type="list" allowBlank="1" showInputMessage="1" showErrorMessage="1" sqref="G3">
      <formula1>"6, G, A, Q, V, R, BCS,X"</formula1>
    </dataValidation>
    <dataValidation type="list" allowBlank="1" showInputMessage="1" showErrorMessage="1" sqref="H3">
      <formula1>"7, G, A, Q, V, R, BCS,X"</formula1>
    </dataValidation>
    <dataValidation type="list" allowBlank="1" showInputMessage="1" showErrorMessage="1" sqref="I3">
      <formula1>"8, G, A, Q, V, R, BCS,X"</formula1>
    </dataValidation>
    <dataValidation type="list" allowBlank="1" showInputMessage="1" showErrorMessage="1" sqref="J3">
      <formula1>"9, G, A, Q, V, R, BCS,X"</formula1>
    </dataValidation>
    <dataValidation type="list" allowBlank="1" showInputMessage="1" showErrorMessage="1" sqref="K3">
      <formula1>"10, G, A, Q, V, R, BCS,X"</formula1>
    </dataValidation>
    <dataValidation type="list" allowBlank="1" showInputMessage="1" showErrorMessage="1" sqref="L3">
      <formula1>"11, G, A, Q, V, R, BCS,X"</formula1>
    </dataValidation>
    <dataValidation type="list" allowBlank="1" showInputMessage="1" showErrorMessage="1" sqref="M3">
      <formula1>"12, G, A, Q, V, R, BCS,X"</formula1>
    </dataValidation>
    <dataValidation type="list" allowBlank="1" showInputMessage="1" showErrorMessage="1" sqref="N3">
      <formula1>"13, G, A, Q, V, R, BCS,X"</formula1>
    </dataValidation>
    <dataValidation type="list" allowBlank="1" showInputMessage="1" showErrorMessage="1" sqref="O3">
      <formula1>"14, G, A, Q, V, R, BCS,X"</formula1>
    </dataValidation>
    <dataValidation type="list" allowBlank="1" showInputMessage="1" showErrorMessage="1" sqref="P3">
      <formula1>"15, G, A, Q, V, R, BCS,X"</formula1>
    </dataValidation>
    <dataValidation type="list" allowBlank="1" showInputMessage="1" showErrorMessage="1" sqref="Q3">
      <formula1>"16, G, A, Q, V, R, BCS,X"</formula1>
    </dataValidation>
    <dataValidation type="list" allowBlank="1" showInputMessage="1" showErrorMessage="1" sqref="R3">
      <formula1>"17, G, A, Q, V, R, BCS,X"</formula1>
    </dataValidation>
    <dataValidation type="list" allowBlank="1" showInputMessage="1" showErrorMessage="1" sqref="S3">
      <formula1>"18, G, A, Q, V, R, BCS,X"</formula1>
    </dataValidation>
    <dataValidation type="list" allowBlank="1" showInputMessage="1" showErrorMessage="1" sqref="T3">
      <formula1>"19, G, A, Q, V, R, BCS,X"</formula1>
    </dataValidation>
    <dataValidation type="list" allowBlank="1" showInputMessage="1" showErrorMessage="1" sqref="U3">
      <formula1>"20, G, A, Q, V, R, BCS,X"</formula1>
    </dataValidation>
    <dataValidation type="list" allowBlank="1" showInputMessage="1" showErrorMessage="1" sqref="B4:U8 B13:U17 B22:U26">
      <formula1>" ,-,20,X,B"</formula1>
    </dataValidation>
  </dataValidations>
  <pageMargins left="0" right="0" top="0" bottom="0" header="0" footer="0"/>
  <pageSetup orientation="landscape" r:id="rId1"/>
  <headerFooter>
    <oddFooter>&amp;"Helvetica,Regular"&amp;11&amp;P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39" priority="4">
      <formula>$V$9&gt;=MAX($V$18,$V$27)</formula>
    </cfRule>
  </conditionalFormatting>
  <conditionalFormatting sqref="V18:W19">
    <cfRule type="expression" dxfId="38" priority="3">
      <formula>$V$18&gt;=MAX($V$9,$V$27)</formula>
    </cfRule>
  </conditionalFormatting>
  <conditionalFormatting sqref="V27:W28">
    <cfRule type="expression" dxfId="37" priority="2">
      <formula>$V$27&gt;=MAX($V$9,$V$18)</formula>
    </cfRule>
  </conditionalFormatting>
  <conditionalFormatting sqref="B11:U11">
    <cfRule type="cellIs" dxfId="36" priority="1" operator="equal">
      <formula>"!"</formula>
    </cfRule>
  </conditionalFormatting>
  <dataValidations count="21">
    <dataValidation type="list" allowBlank="1" showInputMessage="1" showErrorMessage="1" sqref="B4:U8 B13:U17 B22:U26">
      <formula1>" ,-,20,X,B"</formula1>
    </dataValidation>
    <dataValidation type="list" allowBlank="1" showInputMessage="1" showErrorMessage="1" sqref="U3">
      <formula1>"20, G, A, Q, V, R, BCS,X"</formula1>
    </dataValidation>
    <dataValidation type="list" allowBlank="1" showInputMessage="1" showErrorMessage="1" sqref="T3">
      <formula1>"19, G, A, Q, V, R, BCS,X"</formula1>
    </dataValidation>
    <dataValidation type="list" allowBlank="1" showInputMessage="1" showErrorMessage="1" sqref="S3">
      <formula1>"18, G, A, Q, V, R, BCS,X"</formula1>
    </dataValidation>
    <dataValidation type="list" allowBlank="1" showInputMessage="1" showErrorMessage="1" sqref="R3">
      <formula1>"17, G, A, Q, V, R, BCS,X"</formula1>
    </dataValidation>
    <dataValidation type="list" allowBlank="1" showInputMessage="1" showErrorMessage="1" sqref="Q3">
      <formula1>"16, G, A, Q, V, R, BCS,X"</formula1>
    </dataValidation>
    <dataValidation type="list" allowBlank="1" showInputMessage="1" showErrorMessage="1" sqref="P3">
      <formula1>"15, G, A, Q, V, R, BCS,X"</formula1>
    </dataValidation>
    <dataValidation type="list" allowBlank="1" showInputMessage="1" showErrorMessage="1" sqref="O3">
      <formula1>"14, G, A, Q, V, R, BCS,X"</formula1>
    </dataValidation>
    <dataValidation type="list" allowBlank="1" showInputMessage="1" showErrorMessage="1" sqref="N3">
      <formula1>"13, G, A, Q, V, R, BCS,X"</formula1>
    </dataValidation>
    <dataValidation type="list" allowBlank="1" showInputMessage="1" showErrorMessage="1" sqref="M3">
      <formula1>"12, G, A, Q, V, R, BCS,X"</formula1>
    </dataValidation>
    <dataValidation type="list" allowBlank="1" showInputMessage="1" showErrorMessage="1" sqref="L3">
      <formula1>"11, G, A, Q, V, R, BCS,X"</formula1>
    </dataValidation>
    <dataValidation type="list" allowBlank="1" showInputMessage="1" showErrorMessage="1" sqref="K3">
      <formula1>"10, G, A, Q, V, R, BCS,X"</formula1>
    </dataValidation>
    <dataValidation type="list" allowBlank="1" showInputMessage="1" showErrorMessage="1" sqref="J3">
      <formula1>"9, G, A, Q, V, R, BCS,X"</formula1>
    </dataValidation>
    <dataValidation type="list" allowBlank="1" showInputMessage="1" showErrorMessage="1" sqref="I3">
      <formula1>"8, G, A, Q, V, R, BCS,X"</formula1>
    </dataValidation>
    <dataValidation type="list" allowBlank="1" showInputMessage="1" showErrorMessage="1" sqref="H3">
      <formula1>"7, G, A, Q, V, R, BCS,X"</formula1>
    </dataValidation>
    <dataValidation type="list" allowBlank="1" showInputMessage="1" showErrorMessage="1" sqref="G3">
      <formula1>"6, G, A, Q, V, R, BCS,X"</formula1>
    </dataValidation>
    <dataValidation type="list" allowBlank="1" showInputMessage="1" showErrorMessage="1" sqref="F3">
      <formula1>"5, G, A, Q, V, R, BCS,X"</formula1>
    </dataValidation>
    <dataValidation type="list" allowBlank="1" showInputMessage="1" showErrorMessage="1" sqref="E3">
      <formula1>"4, G, A, Q, V, R, BCS,X"</formula1>
    </dataValidation>
    <dataValidation type="list" allowBlank="1" showInputMessage="1" showErrorMessage="1" sqref="D3">
      <formula1>"3, G, A, Q, V, R, BCS,X"</formula1>
    </dataValidation>
    <dataValidation type="list" allowBlank="1" showInputMessage="1" showErrorMessage="1" sqref="C3">
      <formula1>"2, G, A, Q, V, R, BCS,X"</formula1>
    </dataValidation>
    <dataValidation type="list" allowBlank="1" showInputMessage="1" showErrorMessage="1" sqref="B3">
      <formula1>"1, G, A, Q, V, R, BCS,X"</formula1>
    </dataValidation>
  </dataValidations>
  <pageMargins left="0" right="0" top="0" bottom="0" header="0" footer="0"/>
  <pageSetup orientation="landscape" r:id="rId1"/>
  <headerFooter>
    <oddFooter>&amp;"Helvetica,Regular"&amp;11&amp;P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35" priority="4">
      <formula>$V$9&gt;=MAX($V$18,$V$27)</formula>
    </cfRule>
  </conditionalFormatting>
  <conditionalFormatting sqref="V18:W19">
    <cfRule type="expression" dxfId="34" priority="3">
      <formula>$V$18&gt;=MAX($V$9,$V$27)</formula>
    </cfRule>
  </conditionalFormatting>
  <conditionalFormatting sqref="V27:W28">
    <cfRule type="expression" dxfId="33" priority="2">
      <formula>$V$27&gt;=MAX($V$9,$V$18)</formula>
    </cfRule>
  </conditionalFormatting>
  <conditionalFormatting sqref="B11:U11">
    <cfRule type="cellIs" dxfId="32" priority="1" operator="equal">
      <formula>"!"</formula>
    </cfRule>
  </conditionalFormatting>
  <dataValidations count="21">
    <dataValidation type="list" allowBlank="1" showInputMessage="1" showErrorMessage="1" sqref="B3">
      <formula1>"1, G, A, Q, V, R, BCS,X"</formula1>
    </dataValidation>
    <dataValidation type="list" allowBlank="1" showInputMessage="1" showErrorMessage="1" sqref="C3">
      <formula1>"2, G, A, Q, V, R, BCS,X"</formula1>
    </dataValidation>
    <dataValidation type="list" allowBlank="1" showInputMessage="1" showErrorMessage="1" sqref="D3">
      <formula1>"3, G, A, Q, V, R, BCS,X"</formula1>
    </dataValidation>
    <dataValidation type="list" allowBlank="1" showInputMessage="1" showErrorMessage="1" sqref="E3">
      <formula1>"4, G, A, Q, V, R, BCS,X"</formula1>
    </dataValidation>
    <dataValidation type="list" allowBlank="1" showInputMessage="1" showErrorMessage="1" sqref="F3">
      <formula1>"5, G, A, Q, V, R, BCS,X"</formula1>
    </dataValidation>
    <dataValidation type="list" allowBlank="1" showInputMessage="1" showErrorMessage="1" sqref="G3">
      <formula1>"6, G, A, Q, V, R, BCS,X"</formula1>
    </dataValidation>
    <dataValidation type="list" allowBlank="1" showInputMessage="1" showErrorMessage="1" sqref="H3">
      <formula1>"7, G, A, Q, V, R, BCS,X"</formula1>
    </dataValidation>
    <dataValidation type="list" allowBlank="1" showInputMessage="1" showErrorMessage="1" sqref="I3">
      <formula1>"8, G, A, Q, V, R, BCS,X"</formula1>
    </dataValidation>
    <dataValidation type="list" allowBlank="1" showInputMessage="1" showErrorMessage="1" sqref="J3">
      <formula1>"9, G, A, Q, V, R, BCS,X"</formula1>
    </dataValidation>
    <dataValidation type="list" allowBlank="1" showInputMessage="1" showErrorMessage="1" sqref="K3">
      <formula1>"10, G, A, Q, V, R, BCS,X"</formula1>
    </dataValidation>
    <dataValidation type="list" allowBlank="1" showInputMessage="1" showErrorMessage="1" sqref="L3">
      <formula1>"11, G, A, Q, V, R, BCS,X"</formula1>
    </dataValidation>
    <dataValidation type="list" allowBlank="1" showInputMessage="1" showErrorMessage="1" sqref="M3">
      <formula1>"12, G, A, Q, V, R, BCS,X"</formula1>
    </dataValidation>
    <dataValidation type="list" allowBlank="1" showInputMessage="1" showErrorMessage="1" sqref="N3">
      <formula1>"13, G, A, Q, V, R, BCS,X"</formula1>
    </dataValidation>
    <dataValidation type="list" allowBlank="1" showInputMessage="1" showErrorMessage="1" sqref="O3">
      <formula1>"14, G, A, Q, V, R, BCS,X"</formula1>
    </dataValidation>
    <dataValidation type="list" allowBlank="1" showInputMessage="1" showErrorMessage="1" sqref="P3">
      <formula1>"15, G, A, Q, V, R, BCS,X"</formula1>
    </dataValidation>
    <dataValidation type="list" allowBlank="1" showInputMessage="1" showErrorMessage="1" sqref="Q3">
      <formula1>"16, G, A, Q, V, R, BCS,X"</formula1>
    </dataValidation>
    <dataValidation type="list" allowBlank="1" showInputMessage="1" showErrorMessage="1" sqref="R3">
      <formula1>"17, G, A, Q, V, R, BCS,X"</formula1>
    </dataValidation>
    <dataValidation type="list" allowBlank="1" showInputMessage="1" showErrorMessage="1" sqref="S3">
      <formula1>"18, G, A, Q, V, R, BCS,X"</formula1>
    </dataValidation>
    <dataValidation type="list" allowBlank="1" showInputMessage="1" showErrorMessage="1" sqref="T3">
      <formula1>"19, G, A, Q, V, R, BCS,X"</formula1>
    </dataValidation>
    <dataValidation type="list" allowBlank="1" showInputMessage="1" showErrorMessage="1" sqref="U3">
      <formula1>"20, G, A, Q, V, R, BCS,X"</formula1>
    </dataValidation>
    <dataValidation type="list" allowBlank="1" showInputMessage="1" showErrorMessage="1" sqref="B4:U8 B13:U17 B22:U26">
      <formula1>" ,-,20,X,B"</formula1>
    </dataValidation>
  </dataValidations>
  <pageMargins left="0" right="0" top="0" bottom="0" header="0" footer="0"/>
  <pageSetup orientation="landscape" r:id="rId1"/>
  <headerFooter>
    <oddFooter>&amp;"Helvetica,Regular"&amp;11&amp;P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zoomScale="130" zoomScaleNormal="130" workbookViewId="0">
      <selection activeCell="A3" sqref="A3"/>
    </sheetView>
  </sheetViews>
  <sheetFormatPr defaultColWidth="6.59765625" defaultRowHeight="18" customHeight="1" x14ac:dyDescent="0.2"/>
  <cols>
    <col min="1" max="1" width="6.59765625" style="1" customWidth="1"/>
    <col min="2" max="3" width="3" style="1" customWidth="1"/>
    <col min="4" max="4" width="2.5" style="1" customWidth="1"/>
    <col min="5" max="21" width="3" style="1" customWidth="1"/>
    <col min="22" max="22" width="4.09765625" style="1" customWidth="1"/>
    <col min="23" max="23" width="4.19921875" style="1" bestFit="1" customWidth="1"/>
    <col min="24" max="24" width="6.59765625" style="1" customWidth="1"/>
    <col min="25" max="33" width="6.59765625" style="1" hidden="1" customWidth="1"/>
    <col min="34" max="256" width="6.59765625" style="1" customWidth="1"/>
  </cols>
  <sheetData>
    <row r="1" spans="1:33" ht="15.75" thickBot="1" x14ac:dyDescent="0.25">
      <c r="A1" s="14" t="s">
        <v>0</v>
      </c>
      <c r="B1" s="3">
        <f>11-COUNTIF(B3:U3,"G")</f>
        <v>11</v>
      </c>
      <c r="C1" s="52" t="s">
        <v>1</v>
      </c>
      <c r="D1" s="53"/>
      <c r="E1" s="53"/>
      <c r="F1" s="4">
        <f>4-COUNTIF(B3:U3,"A")</f>
        <v>4</v>
      </c>
      <c r="G1" s="54" t="s">
        <v>2</v>
      </c>
      <c r="H1" s="53"/>
      <c r="I1" s="5">
        <f>1-COUNTIF(B3:U3,"Q")</f>
        <v>1</v>
      </c>
      <c r="J1" s="54" t="s">
        <v>3</v>
      </c>
      <c r="K1" s="53"/>
      <c r="L1" s="5">
        <f>1-COUNTIF(B3:U3,"V")</f>
        <v>1</v>
      </c>
      <c r="M1" s="54" t="s">
        <v>4</v>
      </c>
      <c r="N1" s="53"/>
      <c r="O1" s="53"/>
      <c r="P1" s="5">
        <f>1-COUNTIF(B3:U3,"R")</f>
        <v>1</v>
      </c>
      <c r="Q1" s="52" t="s">
        <v>5</v>
      </c>
      <c r="R1" s="53"/>
      <c r="S1" s="53"/>
      <c r="T1" s="4">
        <f>1-COUNTIF(B3:U3,"BCS")</f>
        <v>1</v>
      </c>
      <c r="U1" s="55" t="s">
        <v>6</v>
      </c>
      <c r="V1" s="53"/>
      <c r="W1" s="3">
        <f>1-COUNTIF(B3:U3,"X")</f>
        <v>1</v>
      </c>
    </row>
    <row r="2" spans="1:33" ht="15.75" thickBot="1" x14ac:dyDescent="0.25">
      <c r="A2" s="56">
        <f>IF(OR(AG3="Q",AG3="V",AG3="R"),B1/SUM(B1,F1,T1,W1),IF(AG3="A",B1/SUM(B1,I1,L1,P1,T1,W1),IFERROR((B1/SUM(B1,F1,I1,L1,P1,T1,W1)),"DONE")))</f>
        <v>0.55000000000000004</v>
      </c>
      <c r="B2" s="56"/>
      <c r="C2" s="57">
        <f>IF(AG3="A",0,IF(OR(AG3="Q",AG3="V",AG3="R"),F1/SUM(B1,F1,T1,W1),IFERROR(F1/SUM(B1,F1,I1,L1,P1,T1,W1),"DONE")))</f>
        <v>0.2</v>
      </c>
      <c r="D2" s="57"/>
      <c r="E2" s="57"/>
      <c r="F2" s="57"/>
      <c r="G2" s="58">
        <f>IF(OR(AG3="Q",AG3="R",AG3="V"),0,IF(AG3="A",SUM(I1,L1,P1)/SUM(B1,I1,L1,P1,T1,W1),IFERROR(SUM(I1,L1,P1)/SUM(B1,F1,I1,L1,P1,T1,W1),"DONE")))</f>
        <v>0.15</v>
      </c>
      <c r="H2" s="58"/>
      <c r="I2" s="58"/>
      <c r="J2" s="58"/>
      <c r="K2" s="58"/>
      <c r="L2" s="58"/>
      <c r="M2" s="58"/>
      <c r="N2" s="58"/>
      <c r="O2" s="58"/>
      <c r="P2" s="58"/>
      <c r="Q2" s="57">
        <f>IF(OR(AG3="Q",AG3="V",AG3="R"),T1/SUM(B1,F1,T1,W1),IF(AG3="A",T1/SUM(B1,I1,L1,P1,T1,W1),IFERROR((T1/SUM(B1,F1,I1,L1,P1,T1,W1)),"DONE")))</f>
        <v>0.05</v>
      </c>
      <c r="R2" s="57"/>
      <c r="S2" s="57"/>
      <c r="T2" s="57"/>
      <c r="U2" s="56">
        <f>IF(OR(AG3="Q",AG3="V",AG3="R"),W1/SUM(B1,F1,T1,W1),IF(AG3="A",W1/SUM(B1,I1,L1,P1,T1,W1),IFERROR((W1/SUM(B1,F1,I1,L1,P1,T1,W1)),"DONE")))</f>
        <v>0.05</v>
      </c>
      <c r="V2" s="56"/>
      <c r="W2" s="56"/>
      <c r="AG2" s="48"/>
    </row>
    <row r="3" spans="1:33" ht="21" customHeight="1" x14ac:dyDescent="0.2">
      <c r="A3" s="62" t="s">
        <v>80</v>
      </c>
      <c r="B3" s="12">
        <v>1</v>
      </c>
      <c r="C3" s="12">
        <v>2</v>
      </c>
      <c r="D3" s="12">
        <v>3</v>
      </c>
      <c r="E3" s="12">
        <v>4</v>
      </c>
      <c r="F3" s="12">
        <v>5</v>
      </c>
      <c r="G3" s="12">
        <v>6</v>
      </c>
      <c r="H3" s="12">
        <v>7</v>
      </c>
      <c r="I3" s="12">
        <v>8</v>
      </c>
      <c r="J3" s="12">
        <v>9</v>
      </c>
      <c r="K3" s="12">
        <v>10</v>
      </c>
      <c r="L3" s="12">
        <v>11</v>
      </c>
      <c r="M3" s="12">
        <v>12</v>
      </c>
      <c r="N3" s="12">
        <v>13</v>
      </c>
      <c r="O3" s="12">
        <v>14</v>
      </c>
      <c r="P3" s="12">
        <v>15</v>
      </c>
      <c r="Q3" s="12">
        <v>16</v>
      </c>
      <c r="R3" s="12">
        <v>17</v>
      </c>
      <c r="S3" s="12">
        <v>18</v>
      </c>
      <c r="T3" s="12">
        <v>19</v>
      </c>
      <c r="U3" s="12">
        <v>20</v>
      </c>
      <c r="V3" s="6" t="s">
        <v>7</v>
      </c>
      <c r="W3" s="6" t="s">
        <v>8</v>
      </c>
      <c r="X3" s="25"/>
      <c r="Y3" s="25"/>
      <c r="Z3" s="25" t="s">
        <v>45</v>
      </c>
      <c r="AA3" s="25" t="s">
        <v>47</v>
      </c>
      <c r="AB3" s="25" t="s">
        <v>46</v>
      </c>
      <c r="AC3" s="25" t="s">
        <v>52</v>
      </c>
      <c r="AD3" s="25" t="s">
        <v>53</v>
      </c>
      <c r="AE3" s="25" t="s">
        <v>54</v>
      </c>
      <c r="AF3" s="25" t="s">
        <v>48</v>
      </c>
      <c r="AG3" s="25" t="str">
        <f>IF(SUM(B3:U3)=210,"",IF(SUM(B3:U3)=209,B3,IF(SUM(B3:U3)=207,C3,IF(SUM(B3:U3)=204,D3,IF(SUM(B3:U3)=200,E3,IF(SUM(B3:U3)=195,F3,IF(SUM(B3:U3)=189,G3,IF(SUM(B3:U3)=182,H3,IF(SUM(B3:U3)=174,I3,IF(SUM(B3:U3)=165,J3,IF(SUM(B3:U3)=155,K3,IF(SUM(B3:U3)=144,L3,IF(SUM(B3:U3)=132,M3,IF(SUM(B3:U3)=119,N3,IF(SUM(B3:U3)=105,O3,IF(SUM(B3:U3)=90,P3,IF(SUM(B3:U3)=74,Q3,IF(SUM(B3:U3)=57,R3,IF(SUM(B3:U3)=39,S3,IF(SUM(B3:U3)=20,T3,U3))))))))))))))))))))</f>
        <v/>
      </c>
    </row>
    <row r="4" spans="1:33" ht="20.100000000000001" customHeight="1" x14ac:dyDescent="0.2">
      <c r="A4" s="63" t="s">
        <v>9</v>
      </c>
      <c r="B4" s="13"/>
      <c r="C4" s="13"/>
      <c r="D4" s="13"/>
      <c r="E4" s="13"/>
      <c r="F4" s="13"/>
      <c r="G4" s="13"/>
      <c r="H4" s="13"/>
      <c r="I4" s="13"/>
      <c r="J4" s="13"/>
      <c r="K4" s="13"/>
      <c r="L4" s="13"/>
      <c r="M4" s="13"/>
      <c r="N4" s="13"/>
      <c r="O4" s="13"/>
      <c r="P4" s="13"/>
      <c r="Q4" s="13"/>
      <c r="R4" s="13"/>
      <c r="S4" s="13"/>
      <c r="T4" s="13"/>
      <c r="U4" s="13"/>
      <c r="V4" s="7">
        <f>IF(OR(SUM(B4:U4)&gt;80,AND(COUNTIF(B4:U4,"X")&gt;2,SUM(B4:U4)-10=70)),"ERR",IF(AND(COUNTIF(B4:U4,"X")=0,SUM(B4:U4)=80),90,IF(COUNTIF(B4:U4,"X")&gt;2,SUM(B4:U4)-10,SUM(B4:U4))))</f>
        <v>0</v>
      </c>
      <c r="W4" s="7">
        <f>IF(COUNTIF(B4:U4,"X")&gt;3,"ERR",COUNTIF(B4:U4,"X"))</f>
        <v>0</v>
      </c>
      <c r="Y4" s="25" t="str">
        <f>+A4</f>
        <v>Quizzer 1</v>
      </c>
      <c r="Z4" s="25">
        <f>SUMIFS(B4:U4,$B$3:$U$3,"G")/20</f>
        <v>0</v>
      </c>
      <c r="AA4" s="25">
        <f>SUMIFS(B4:U4,$B$3:$U$3,"A")/20</f>
        <v>0</v>
      </c>
      <c r="AB4" s="25">
        <f>SUMIFS(B4:U4,$B$3:$U$3,"Q")/20</f>
        <v>0</v>
      </c>
      <c r="AC4" s="25">
        <f>SUMIFS(B4:U4,$B$3:$U$3,"V")/20</f>
        <v>0</v>
      </c>
      <c r="AD4" s="25">
        <f>SUMIFS(B4:U4,$B$3:$U$3,"R")/20</f>
        <v>0</v>
      </c>
      <c r="AE4" s="25">
        <f>SUMIFS(B4:U4,$B$3:$U$3,"BCS")/20</f>
        <v>0</v>
      </c>
      <c r="AF4" s="25">
        <f>SUMIFS(B4:U4,$B$3:$U$3,"X")/20</f>
        <v>0</v>
      </c>
    </row>
    <row r="5" spans="1:33" ht="20.100000000000001" customHeight="1" x14ac:dyDescent="0.2">
      <c r="A5" s="63" t="s">
        <v>10</v>
      </c>
      <c r="B5" s="13"/>
      <c r="C5" s="13"/>
      <c r="D5" s="13"/>
      <c r="E5" s="13"/>
      <c r="F5" s="13"/>
      <c r="G5" s="13"/>
      <c r="H5" s="13"/>
      <c r="I5" s="13"/>
      <c r="J5" s="13"/>
      <c r="K5" s="13"/>
      <c r="L5" s="13"/>
      <c r="M5" s="13"/>
      <c r="N5" s="13"/>
      <c r="O5" s="13"/>
      <c r="P5" s="13"/>
      <c r="Q5" s="13"/>
      <c r="R5" s="13"/>
      <c r="S5" s="13"/>
      <c r="T5" s="13"/>
      <c r="U5" s="13"/>
      <c r="V5" s="8">
        <f>IF(OR(SUM(B5:U5)&gt;80,AND(COUNTIF(B5:U5,"X")&gt;2,SUM(B5:U5)-10=70)),"ERR",IF(AND(COUNTIF(B5:U5,"X")=0,SUM(B5:U5)=80),90,IF(COUNTIF(B5:U5,"X")&gt;2,SUM(B5:U5)-10,SUM(B5:U5))))</f>
        <v>0</v>
      </c>
      <c r="W5" s="8">
        <f>IF(COUNTIF(B5:U5,"X")&gt;3,"ERR",COUNTIF(B5:U5,"X"))</f>
        <v>0</v>
      </c>
      <c r="Y5" s="25" t="str">
        <f t="shared" ref="Y5:Y8" si="0">+A5</f>
        <v>Quizzer 2</v>
      </c>
      <c r="Z5" s="25">
        <f t="shared" ref="Z5:Z8" si="1">SUMIFS(B5:U5,$B$3:$U$3,"G")/20</f>
        <v>0</v>
      </c>
      <c r="AA5" s="25">
        <f t="shared" ref="AA5:AA8" si="2">SUMIFS(B5:U5,$B$3:$U$3,"A")/20</f>
        <v>0</v>
      </c>
      <c r="AB5" s="25">
        <f t="shared" ref="AB5:AB8" si="3">SUMIFS(B5:U5,$B$3:$U$3,"Q")/20</f>
        <v>0</v>
      </c>
      <c r="AC5" s="25">
        <f t="shared" ref="AC5:AC8" si="4">SUMIFS(B5:U5,$B$3:$U$3,"V")/20</f>
        <v>0</v>
      </c>
      <c r="AD5" s="25">
        <f t="shared" ref="AD5:AD8" si="5">SUMIFS(B5:U5,$B$3:$U$3,"R")/20</f>
        <v>0</v>
      </c>
      <c r="AE5" s="25">
        <f t="shared" ref="AE5:AE8" si="6">SUMIFS(B5:U5,$B$3:$U$3,"BCS")/20</f>
        <v>0</v>
      </c>
      <c r="AF5" s="25">
        <f t="shared" ref="AF5:AF8" si="7">SUMIFS(B5:U5,$B$3:$U$3,"X")/20</f>
        <v>0</v>
      </c>
    </row>
    <row r="6" spans="1:33" ht="20.100000000000001" customHeight="1" x14ac:dyDescent="0.2">
      <c r="A6" s="63" t="s">
        <v>11</v>
      </c>
      <c r="B6" s="13"/>
      <c r="C6" s="13"/>
      <c r="D6" s="13"/>
      <c r="E6" s="13"/>
      <c r="F6" s="13"/>
      <c r="G6" s="13"/>
      <c r="H6" s="13"/>
      <c r="I6" s="13"/>
      <c r="J6" s="13"/>
      <c r="K6" s="13"/>
      <c r="L6" s="13"/>
      <c r="M6" s="13"/>
      <c r="N6" s="13"/>
      <c r="O6" s="13"/>
      <c r="P6" s="13"/>
      <c r="Q6" s="13"/>
      <c r="R6" s="13"/>
      <c r="S6" s="13"/>
      <c r="T6" s="13"/>
      <c r="U6" s="13"/>
      <c r="V6" s="7">
        <f>IF(OR(SUM(B6:U6)&gt;80,AND(COUNTIF(B6:U6,"X")&gt;2,SUM(B6:U6)-10=70)),"ERR",IF(AND(COUNTIF(B6:U6,"X")=0,SUM(B6:U6)=80),90,IF(COUNTIF(B6:U6,"X")&gt;2,SUM(B6:U6)-10,SUM(B6:U6))))</f>
        <v>0</v>
      </c>
      <c r="W6" s="7">
        <f>IF(COUNTIF(B6:U6,"X")&gt;3,"ERR",COUNTIF(B6:U6,"X"))</f>
        <v>0</v>
      </c>
      <c r="Y6" s="25" t="str">
        <f t="shared" si="0"/>
        <v>Quizzer 3</v>
      </c>
      <c r="Z6" s="25">
        <f t="shared" si="1"/>
        <v>0</v>
      </c>
      <c r="AA6" s="25">
        <f t="shared" si="2"/>
        <v>0</v>
      </c>
      <c r="AB6" s="25">
        <f t="shared" si="3"/>
        <v>0</v>
      </c>
      <c r="AC6" s="25">
        <f t="shared" si="4"/>
        <v>0</v>
      </c>
      <c r="AD6" s="25">
        <f t="shared" si="5"/>
        <v>0</v>
      </c>
      <c r="AE6" s="25">
        <f t="shared" si="6"/>
        <v>0</v>
      </c>
      <c r="AF6" s="25">
        <f t="shared" si="7"/>
        <v>0</v>
      </c>
    </row>
    <row r="7" spans="1:33" ht="20.100000000000001" customHeight="1" x14ac:dyDescent="0.2">
      <c r="A7" s="63" t="s">
        <v>12</v>
      </c>
      <c r="B7" s="13"/>
      <c r="C7" s="13"/>
      <c r="D7" s="13"/>
      <c r="E7" s="13"/>
      <c r="F7" s="13"/>
      <c r="G7" s="13"/>
      <c r="H7" s="13"/>
      <c r="I7" s="13"/>
      <c r="J7" s="13"/>
      <c r="K7" s="13"/>
      <c r="L7" s="13"/>
      <c r="M7" s="13"/>
      <c r="N7" s="13"/>
      <c r="O7" s="13"/>
      <c r="P7" s="13"/>
      <c r="Q7" s="13"/>
      <c r="R7" s="13"/>
      <c r="S7" s="13"/>
      <c r="T7" s="13"/>
      <c r="U7" s="13"/>
      <c r="V7" s="8">
        <f>IF(OR(SUM(B7:U7)&gt;80,AND(COUNTIF(B7:U7,"X")&gt;2,SUM(B7:U7)-10=70)),"ERR",IF(AND(COUNTIF(B7:U7,"X")=0,SUM(B7:U7)=80),90,IF(COUNTIF(B7:U7,"X")&gt;2,SUM(B7:U7)-10,SUM(B7:U7))))</f>
        <v>0</v>
      </c>
      <c r="W7" s="8">
        <f>IF(COUNTIF(B7:U7,"X")&gt;3,"ERR",COUNTIF(B7:U7,"X"))</f>
        <v>0</v>
      </c>
      <c r="Y7" s="25" t="str">
        <f t="shared" si="0"/>
        <v>Quizzer 4</v>
      </c>
      <c r="Z7" s="25">
        <f t="shared" si="1"/>
        <v>0</v>
      </c>
      <c r="AA7" s="25">
        <f t="shared" si="2"/>
        <v>0</v>
      </c>
      <c r="AB7" s="25">
        <f t="shared" si="3"/>
        <v>0</v>
      </c>
      <c r="AC7" s="25">
        <f t="shared" si="4"/>
        <v>0</v>
      </c>
      <c r="AD7" s="25">
        <f t="shared" si="5"/>
        <v>0</v>
      </c>
      <c r="AE7" s="25">
        <f t="shared" si="6"/>
        <v>0</v>
      </c>
      <c r="AF7" s="25">
        <f t="shared" si="7"/>
        <v>0</v>
      </c>
    </row>
    <row r="8" spans="1:33" ht="21" customHeight="1" thickBot="1" x14ac:dyDescent="0.25">
      <c r="A8" s="64" t="s">
        <v>13</v>
      </c>
      <c r="B8" s="13"/>
      <c r="C8" s="13"/>
      <c r="D8" s="13"/>
      <c r="E8" s="13"/>
      <c r="F8" s="13"/>
      <c r="G8" s="13"/>
      <c r="H8" s="13"/>
      <c r="I8" s="13"/>
      <c r="J8" s="13"/>
      <c r="K8" s="13"/>
      <c r="L8" s="13"/>
      <c r="M8" s="13"/>
      <c r="N8" s="13"/>
      <c r="O8" s="13"/>
      <c r="P8" s="13"/>
      <c r="Q8" s="13"/>
      <c r="R8" s="13"/>
      <c r="S8" s="13"/>
      <c r="T8" s="13"/>
      <c r="U8" s="13"/>
      <c r="V8" s="9">
        <f>IF(OR(SUM(B8:U8)&gt;80,AND(COUNTIF(B8:U8,"X")&gt;2,SUM(B8:U8)-10=70)),"ERR",IF(AND(COUNTIF(B8:U8,"X")=0,SUM(B8:U8)=80),90,IF(COUNTIF(B8:U8,"X")&gt;2,SUM(B8:U8)-10,SUM(B8:U8))))</f>
        <v>0</v>
      </c>
      <c r="W8" s="9">
        <f>IF(COUNTIF(B8:U8,"X")&gt;3,"ERR",COUNTIF(B8:U8,"X"))</f>
        <v>0</v>
      </c>
      <c r="Y8" s="25" t="str">
        <f t="shared" si="0"/>
        <v>Quizzer 5</v>
      </c>
      <c r="Z8" s="25">
        <f t="shared" si="1"/>
        <v>0</v>
      </c>
      <c r="AA8" s="25">
        <f t="shared" si="2"/>
        <v>0</v>
      </c>
      <c r="AB8" s="25">
        <f t="shared" si="3"/>
        <v>0</v>
      </c>
      <c r="AC8" s="25">
        <f t="shared" si="4"/>
        <v>0</v>
      </c>
      <c r="AD8" s="25">
        <f t="shared" si="5"/>
        <v>0</v>
      </c>
      <c r="AE8" s="25">
        <f t="shared" si="6"/>
        <v>0</v>
      </c>
      <c r="AF8" s="25">
        <f t="shared" si="7"/>
        <v>0</v>
      </c>
    </row>
    <row r="9" spans="1:33" ht="21" customHeight="1" x14ac:dyDescent="0.2">
      <c r="A9" s="10" t="s">
        <v>14</v>
      </c>
      <c r="B9" s="6" t="str">
        <f>IF(COUNTA($B$4:B8)&gt;1,"Err",IF(COUNTIF($B$4:B8,"B")&gt;0,10,""))</f>
        <v/>
      </c>
      <c r="C9" s="6" t="str">
        <f>IF(COUNTA(C4:C8)&gt;1,"Err",IF(COUNTIF(C4:C8,"B")&gt;0,10,""))</f>
        <v/>
      </c>
      <c r="D9" s="6" t="str">
        <f>IF(COUNTA(D4:D8)&gt;1,"Err",IF(COUNTIF(D4:D8,"B")&gt;0,10,IF(OR(AND(D4=20,SUM($B$4:D4)=80,COUNTIF($B$4:D4,"X")=0),AND(D5=20,SUM($B$5:D5)=80,COUNTIF($B$5:D5,"X")=0),AND(D6=20,SUM($B$6:D6)=80,COUNTIF($B$6:D6,"X")=0),AND(D7=20,SUM($B$7:D7)=80,COUNTIF($B$7:D7,"X")=0),AND(D8=20,SUM($B$8:D8)=80,COUNTIF($B$8:D8,"X")=0)),10,IF(AND((MAX($B$4:D4)+MAX($B$5:D5)+MAX($B$6:D6)+MAX($B$7:D7)+MAX($B$8:D8))=60,((MAX($B$4:D4)+MAX($B$5:D5)+MAX($B$6:D6)+MAX($B$7:D7)+MAX($B$8:D8))&gt;((MAX($B$4:C4)+MAX($B$5:C5)+MAX($B$6:C6)+MAX($B$7:C7)+MAX($B$8:C8))))),10,IF(AND((MAX($B$4:D4)+MAX($B$5:D5)+MAX($B$6:D6)+MAX($B$7:D7)+MAX($B$8:D8))=80,((MAX($B$4:D4)+MAX($B$5:D5)+MAX($B$6:D6)+MAX($B$7:D7)+MAX($B$8:D8))&gt;((MAX($B$4:C4)+MAX($B$5:C5)+MAX($B$6:C6)+MAX($B$7:C7)+MAX($B$8:C8))))),10,IF(AND((MAX($B$4:D4)+MAX($B$5:D5)+MAX($B$6:D6)+MAX($B$7:D7)+MAX($B$8:D8))=100,((MAX($B$4:D4)+MAX($B$5:D5)+MAX($B$6:D6)+MAX($B$7:D7)+MAX($B$8:D8))&gt;((MAX($B$4:C4)+MAX($B$5:C5)+MAX($B$6:C6)+MAX($B$7:C7)+MAX($B$8:C8))))),10,IF(AND(COUNTIF(D4:D8,"X")&gt;0,COUNTIF($B$4:D8,"X")&gt;4),-10,IF(OR(AND(D4="X",COUNTIF($B$4:D4,"X")=3),(AND(D5="X",COUNTIF($B$5:D5,"X")=3)),(AND(D6="X",COUNTIF($B$6:D6,"X")=3)),(AND(D7="X",COUNTIF($B$7:D7,"X")=3)),(AND(D8="X",COUNTIF($B$8:D8,"X")=3))),-10,""))))))))</f>
        <v/>
      </c>
      <c r="E9" s="6" t="str">
        <f>IF(COUNTA(E4:E8)&gt;1,"Err",IF(COUNTIF(E4:E8,"B")&gt;0,10,IF(OR(AND(E4=20,SUM($B$4:E4)=80,COUNTIF($B$4:E4,"X")=0),AND(E5=20,SUM($B$5:E5)=80,COUNTIF($B$5:E5,"X")=0),AND(E6=20,SUM($B$6:E6)=80,COUNTIF($B$6:E6,"X")=0),AND(E7=20,SUM($B$7:E7)=80,COUNTIF($B$7:E7,"X")=0),AND(E8=20,SUM($B$8:E8)=80,COUNTIF($B$8:E8,"X")=0)),10,IF(AND((MAX($B$4:E4)+MAX($B$5:E5)+MAX($B$6:E6)+MAX($B$7:E7)+MAX($B$8:E8))=60,((MAX($B$4:E4)+MAX($B$5:E5)+MAX($B$6:E6)+MAX($B$7:E7)+MAX($B$8:E8))&gt;((MAX($B$4:D4)+MAX($B$5:D5)+MAX($B$6:D6)+MAX($B$7:D7)+MAX($B$8:D8))))),10,IF(AND((MAX($B$4:E4)+MAX($B$5:E5)+MAX($B$6:E6)+MAX($B$7:E7)+MAX($B$8:E8))=80,((MAX($B$4:E4)+MAX($B$5:E5)+MAX($B$6:E6)+MAX($B$7:E7)+MAX($B$8:E8))&gt;((MAX($B$4:D4)+MAX($B$5:D5)+MAX($B$6:D6)+MAX($B$7:D7)+MAX($B$8:D8))))),10,IF(AND((MAX($B$4:E4)+MAX($B$5:E5)+MAX($B$6:E6)+MAX($B$7:E7)+MAX($B$8:E8))=100,((MAX($B$4:E4)+MAX($B$5:E5)+MAX($B$6:E6)+MAX($B$7:E7)+MAX($B$8:E8))&gt;((MAX($B$4:D4)+MAX($B$5:D5)+MAX($B$6:D6)+MAX($B$7:D7)+MAX($B$8:D8))))),10,IF(AND(COUNTIF(E4:E8,"X")&gt;0,COUNTIF($B$4:E8,"X")&gt;4),-10,IF(OR(AND(E4="X",COUNTIF($B$4:E4,"X")=3),(AND(E5="X",COUNTIF($B$5:E5,"X")=3)),(AND(E6="X",COUNTIF($B$6:E6,"X")=3)),(AND(E7="X",COUNTIF($B$7:E7,"X")=3)),(AND(E8="X",COUNTIF($B$8:E8,"X")=3))),-10,""))))))))</f>
        <v/>
      </c>
      <c r="F9" s="6" t="str">
        <f>IF(COUNTA(F4:F8)&gt;1,"Err",IF(COUNTIF(F4:F8,"B")&gt;0,10,IF(OR(AND(F4=20,SUM($B$4:F4)=80,COUNTIF($B$4:F4,"X")=0),AND(F5=20,SUM($B$5:F5)=80,COUNTIF($B$5:F5,"X")=0),AND(F6=20,SUM($B$6:F6)=80,COUNTIF($B$6:F6,"X")=0),AND(F7=20,SUM($B$7:F7)=80,COUNTIF($B$7:F7,"X")=0),AND(F8=20,SUM($B$8:F8)=80,COUNTIF($B$8:F8,"X")=0)),10,IF(AND((MAX($B$4:F4)+MAX($B$5:F5)+MAX($B$6:F6)+MAX($B$7:F7)+MAX($B$8:F8))=60,((MAX($B$4:F4)+MAX($B$5:F5)+MAX($B$6:F6)+MAX($B$7:F7)+MAX($B$8:F8))&gt;((MAX($B$4:E4)+MAX($B$5:E5)+MAX($B$6:E6)+MAX($B$7:E7)+MAX($B$8:E8))))),10,IF(AND((MAX($B$4:F4)+MAX($B$5:F5)+MAX($B$6:F6)+MAX($B$7:F7)+MAX($B$8:F8))=80,((MAX($B$4:F4)+MAX($B$5:F5)+MAX($B$6:F6)+MAX($B$7:F7)+MAX($B$8:F8))&gt;((MAX($B$4:E4)+MAX($B$5:E5)+MAX($B$6:E6)+MAX($B$7:E7)+MAX($B$8:E8))))),10,IF(AND((MAX($B$4:F4)+MAX($B$5:F5)+MAX($B$6:F6)+MAX($B$7:F7)+MAX($B$8:F8))=100,((MAX($B$4:F4)+MAX($B$5:F5)+MAX($B$6:F6)+MAX($B$7:F7)+MAX($B$8:F8))&gt;((MAX($B$4:E4)+MAX($B$5:E5)+MAX($B$6:E6)+MAX($B$7:E7)+MAX($B$8:E8))))),10,IF(AND(COUNTIF(F4:F8,"X")&gt;0,COUNTIF($B$4:F8,"X")&gt;4),-10,IF(OR(AND(F4="X",COUNTIF($B$4:F4,"X")=3),(AND(F5="X",COUNTIF($B$5:F5,"X")=3)),(AND(F6="X",COUNTIF($B$6:F6,"X")=3)),(AND(F7="X",COUNTIF($B$7:F7,"X")=3)),(AND(F8="X",COUNTIF($B$8:F8,"X")=3))),-10,""))))))))</f>
        <v/>
      </c>
      <c r="G9" s="6" t="str">
        <f>IF(COUNTA(G4:G8)&gt;1,"Err",IF(COUNTIF(G4:G8,"B")&gt;0,10,IF(OR(AND(G4=20,SUM($B$4:G4)=80,COUNTIF($B$4:G4,"X")=0),AND(G5=20,SUM($B$5:G5)=80,COUNTIF($B$5:G5,"X")=0),AND(G6=20,SUM($B$6:G6)=80,COUNTIF($B$6:G6,"X")=0),AND(G7=20,SUM($B$7:G7)=80,COUNTIF($B$7:G7,"X")=0),AND(G8=20,SUM($B$8:G8)=80,COUNTIF($B$8:G8,"X")=0)),10,IF(AND((MAX($B$4:G4)+MAX($B$5:G5)+MAX($B$6:G6)+MAX($B$7:G7)+MAX($B$8:G8))=60,((MAX($B$4:G4)+MAX($B$5:G5)+MAX($B$6:G6)+MAX($B$7:G7)+MAX($B$8:G8))&gt;((MAX($B$4:F4)+MAX($B$5:F5)+MAX($B$6:F6)+MAX($B$7:F7)+MAX($B$8:F8))))),10,IF(AND((MAX($B$4:G4)+MAX($B$5:G5)+MAX($B$6:G6)+MAX($B$7:G7)+MAX($B$8:G8))=80,((MAX($B$4:G4)+MAX($B$5:G5)+MAX($B$6:G6)+MAX($B$7:G7)+MAX($B$8:G8))&gt;((MAX($B$4:F4)+MAX($B$5:F5)+MAX($B$6:F6)+MAX($B$7:F7)+MAX($B$8:F8))))),10,IF(AND((MAX($B$4:G4)+MAX($B$5:G5)+MAX($B$6:G6)+MAX($B$7:G7)+MAX($B$8:G8))=100,((MAX($B$4:G4)+MAX($B$5:G5)+MAX($B$6:G6)+MAX($B$7:G7)+MAX($B$8:G8))&gt;((MAX($B$4:F4)+MAX($B$5:F5)+MAX($B$6:F6)+MAX($B$7:F7)+MAX($B$8:F8))))),10,IF(AND(COUNTIF(G4:G8,"X")&gt;0,COUNTIF($B$4:G8,"X")&gt;4),-10,IF(OR(AND(G4="X",COUNTIF($B$4:G4,"X")=3),(AND(G5="X",COUNTIF($B$5:G5,"X")=3)),(AND(G6="X",COUNTIF($B$6:G6,"X")=3)),(AND(G7="X",COUNTIF($B$7:G7,"X")=3)),(AND(G8="X",COUNTIF($B$8:G8,"X")=3))),-10,""))))))))</f>
        <v/>
      </c>
      <c r="H9" s="6" t="str">
        <f>IF(COUNTA(H4:H8)&gt;1,"Err",IF(COUNTIF(H4:H8,"B")&gt;0,10,IF(OR(AND(H4=20,SUM($B$4:H4)=80,COUNTIF($B$4:H4,"X")=0),AND(H5=20,SUM($B$5:H5)=80,COUNTIF($B$5:H5,"X")=0),AND(H6=20,SUM($B$6:H6)=80,COUNTIF($B$6:H6,"X")=0),AND(H7=20,SUM($B$7:H7)=80,COUNTIF($B$7:H7,"X")=0),AND(H8=20,SUM($B$8:H8)=80,COUNTIF($B$8:H8,"X")=0)),10,IF(AND((MAX($B$4:H4)+MAX($B$5:H5)+MAX($B$6:H6)+MAX($B$7:H7)+MAX($B$8:H8))=60,((MAX($B$4:H4)+MAX($B$5:H5)+MAX($B$6:H6)+MAX($B$7:H7)+MAX($B$8:H8))&gt;((MAX($B$4:G4)+MAX($B$5:G5)+MAX($B$6:G6)+MAX($B$7:G7)+MAX($B$8:G8))))),10,IF(AND((MAX($B$4:H4)+MAX($B$5:H5)+MAX($B$6:H6)+MAX($B$7:H7)+MAX($B$8:H8))=80,((MAX($B$4:H4)+MAX($B$5:H5)+MAX($B$6:H6)+MAX($B$7:H7)+MAX($B$8:H8))&gt;((MAX($B$4:G4)+MAX($B$5:G5)+MAX($B$6:G6)+MAX($B$7:G7)+MAX($B$8:G8))))),10,IF(AND((MAX($B$4:H4)+MAX($B$5:H5)+MAX($B$6:H6)+MAX($B$7:H7)+MAX($B$8:H8))=100,((MAX($B$4:H4)+MAX($B$5:H5)+MAX($B$6:H6)+MAX($B$7:H7)+MAX($B$8:H8))&gt;((MAX($B$4:G4)+MAX($B$5:G5)+MAX($B$6:G6)+MAX($B$7:G7)+MAX($B$8:G8))))),10,IF(AND(COUNTIF(H4:H8,"X")&gt;0,COUNTIF($B$4:H8,"X")&gt;4),-10,IF(OR(AND(H4="X",COUNTIF($B$4:H4,"X")=3),(AND(H5="X",COUNTIF($B$5:H5,"X")=3)),(AND(H6="X",COUNTIF($B$6:H6,"X")=3)),(AND(H7="X",COUNTIF($B$7:H7,"X")=3)),(AND(H8="X",COUNTIF($B$8:H8,"X")=3))),-10,""))))))))</f>
        <v/>
      </c>
      <c r="I9" s="6" t="str">
        <f>IF(COUNTA(I4:I8)&gt;1,"Err",IF(COUNTIF(I4:I8,"B")&gt;0,10,IF(OR(AND(I4=20,SUM($B$4:I4)=80,COUNTIF($B$4:I4,"X")=0),AND(I5=20,SUM($B$5:I5)=80,COUNTIF($B$5:I5,"X")=0),AND(I6=20,SUM($B$6:I6)=80,COUNTIF($B$6:I6,"X")=0),AND(I7=20,SUM($B$7:I7)=80,COUNTIF($B$7:I7,"X")=0),AND(I8=20,SUM($B$8:I8)=80,COUNTIF($B$8:I8,"X")=0)),10,IF(AND((MAX($B$4:I4)+MAX($B$5:I5)+MAX($B$6:I6)+MAX($B$7:I7)+MAX($B$8:I8))=60,((MAX($B$4:I4)+MAX($B$5:I5)+MAX($B$6:I6)+MAX($B$7:I7)+MAX($B$8:I8))&gt;((MAX($B$4:H4)+MAX($B$5:H5)+MAX($B$6:H6)+MAX($B$7:H7)+MAX($B$8:H8))))),10,IF(AND((MAX($B$4:I4)+MAX($B$5:I5)+MAX($B$6:I6)+MAX($B$7:I7)+MAX($B$8:I8))=80,((MAX($B$4:I4)+MAX($B$5:I5)+MAX($B$6:I6)+MAX($B$7:I7)+MAX($B$8:I8))&gt;((MAX($B$4:H4)+MAX($B$5:H5)+MAX($B$6:H6)+MAX($B$7:H7)+MAX($B$8:H8))))),10,IF(AND((MAX($B$4:I4)+MAX($B$5:I5)+MAX($B$6:I6)+MAX($B$7:I7)+MAX($B$8:I8))=100,((MAX($B$4:I4)+MAX($B$5:I5)+MAX($B$6:I6)+MAX($B$7:I7)+MAX($B$8:I8))&gt;((MAX($B$4:H4)+MAX($B$5:H5)+MAX($B$6:H6)+MAX($B$7:H7)+MAX($B$8:H8))))),10,IF(AND(COUNTIF(I4:I8,"X")&gt;0,COUNTIF($B$4:I8,"X")&gt;4),-10,IF(OR(AND(I4="X",COUNTIF($B$4:I4,"X")=3),(AND(I5="X",COUNTIF($B$5:I5,"X")=3)),(AND(I6="X",COUNTIF($B$6:I6,"X")=3)),(AND(I7="X",COUNTIF($B$7:I7,"X")=3)),(AND(I8="X",COUNTIF($B$8:I8,"X")=3))),-10,""))))))))</f>
        <v/>
      </c>
      <c r="J9" s="6" t="str">
        <f>IF(COUNTA(J4:J8)&gt;1,"Err",IF(COUNTIF(J4:J8,"B")&gt;0,10,IF(OR(AND(J4=20,SUM($B$4:J4)=80,COUNTIF($B$4:J4,"X")=0),AND(J5=20,SUM($B$5:J5)=80,COUNTIF($B$5:J5,"X")=0),AND(J6=20,SUM($B$6:J6)=80,COUNTIF($B$6:J6,"X")=0),AND(J7=20,SUM($B$7:J7)=80,COUNTIF($B$7:J7,"X")=0),AND(J8=20,SUM($B$8:J8)=80,COUNTIF($B$8:J8,"X")=0)),10,IF(AND((MAX($B$4:J4)+MAX($B$5:J5)+MAX($B$6:J6)+MAX($B$7:J7)+MAX($B$8:J8))=60,((MAX($B$4:J4)+MAX($B$5:J5)+MAX($B$6:J6)+MAX($B$7:J7)+MAX($B$8:J8))&gt;((MAX($B$4:I4)+MAX($B$5:I5)+MAX($B$6:I6)+MAX($B$7:I7)+MAX($B$8:I8))))),10,IF(AND((MAX($B$4:J4)+MAX($B$5:J5)+MAX($B$6:J6)+MAX($B$7:J7)+MAX($B$8:J8))=80,((MAX($B$4:J4)+MAX($B$5:J5)+MAX($B$6:J6)+MAX($B$7:J7)+MAX($B$8:J8))&gt;((MAX($B$4:I4)+MAX($B$5:I5)+MAX($B$6:I6)+MAX($B$7:I7)+MAX($B$8:I8))))),10,IF(AND((MAX($B$4:J4)+MAX($B$5:J5)+MAX($B$6:J6)+MAX($B$7:J7)+MAX($B$8:J8))=100,((MAX($B$4:J4)+MAX($B$5:J5)+MAX($B$6:J6)+MAX($B$7:J7)+MAX($B$8:J8))&gt;((MAX($B$4:I4)+MAX($B$5:I5)+MAX($B$6:I6)+MAX($B$7:I7)+MAX($B$8:I8))))),10,IF(AND(COUNTIF(J4:J8,"X")&gt;0,COUNTIF($B$4:J8,"X")&gt;4),-10,IF(OR(AND(J4="X",COUNTIF($B$4:J4,"X")=3),(AND(J5="X",COUNTIF($B$5:J5,"X")=3)),(AND(J6="X",COUNTIF($B$6:J6,"X")=3)),(AND(J7="X",COUNTIF($B$7:J7,"X")=3)),(AND(J8="X",COUNTIF($B$8:J8,"X")=3))),-10,""))))))))</f>
        <v/>
      </c>
      <c r="K9" s="6" t="str">
        <f>IF(COUNTA(K4:K8)&gt;1,"Err",IF(COUNTIF(K4:K8,"B")&gt;0,10,IF(OR(AND(K4=20,SUM($B$4:K4)=80,COUNTIF($B$4:K4,"X")=0),AND(K5=20,SUM($B$5:K5)=80,COUNTIF($B$5:K5,"X")=0),AND(K6=20,SUM($B$6:K6)=80,COUNTIF($B$6:K6,"X")=0),AND(K7=20,SUM($B$7:K7)=80,COUNTIF($B$7:K7,"X")=0),AND(K8=20,SUM($B$8:K8)=80,COUNTIF($B$8:K8,"X")=0)),10,IF(AND((MAX($B$4:K4)+MAX($B$5:K5)+MAX($B$6:K6)+MAX($B$7:K7)+MAX($B$8:K8))=60,((MAX($B$4:K4)+MAX($B$5:K5)+MAX($B$6:K6)+MAX($B$7:K7)+MAX($B$8:K8))&gt;((MAX($B$4:J4)+MAX($B$5:J5)+MAX($B$6:J6)+MAX($B$7:J7)+MAX($B$8:J8))))),10,IF(AND((MAX($B$4:K4)+MAX($B$5:K5)+MAX($B$6:K6)+MAX($B$7:K7)+MAX($B$8:K8))=80,((MAX($B$4:K4)+MAX($B$5:K5)+MAX($B$6:K6)+MAX($B$7:K7)+MAX($B$8:K8))&gt;((MAX($B$4:J4)+MAX($B$5:J5)+MAX($B$6:J6)+MAX($B$7:J7)+MAX($B$8:J8))))),10,IF(AND((MAX($B$4:K4)+MAX($B$5:K5)+MAX($B$6:K6)+MAX($B$7:K7)+MAX($B$8:K8))=100,((MAX($B$4:K4)+MAX($B$5:K5)+MAX($B$6:K6)+MAX($B$7:K7)+MAX($B$8:K8))&gt;((MAX($B$4:J4)+MAX($B$5:J5)+MAX($B$6:J6)+MAX($B$7:J7)+MAX($B$8:J8))))),10,IF(AND(COUNTIF(K4:K8,"X")&gt;0,COUNTIF($B$4:K8,"X")&gt;4),-10,IF(OR(AND(K4="X",COUNTIF($B$4:K4,"X")=3),(AND(K5="X",COUNTIF($B$5:K5,"X")=3)),(AND(K6="X",COUNTIF($B$6:K6,"X")=3)),(AND(K7="X",COUNTIF($B$7:K7,"X")=3)),(AND(K8="X",COUNTIF($B$8:K8,"X")=3))),-10,""))))))))</f>
        <v/>
      </c>
      <c r="L9" s="6" t="str">
        <f>IF(COUNTA(L4:L8)&gt;1,"Err",IF(COUNTIF(L4:L8,"B")&gt;0,10,IF(OR(AND(L4=20,SUM($B$4:L4)=80,COUNTIF($B$4:L4,"X")=0),AND(L5=20,SUM($B$5:L5)=80,COUNTIF($B$5:L5,"X")=0),AND(L6=20,SUM($B$6:L6)=80,COUNTIF($B$6:L6,"X")=0),AND(L7=20,SUM($B$7:L7)=80,COUNTIF($B$7:L7,"X")=0),AND(L8=20,SUM($B$8:L8)=80,COUNTIF($B$8:L8,"X")=0)),10,IF(AND((MAX($B$4:L4)+MAX($B$5:L5)+MAX($B$6:L6)+MAX($B$7:L7)+MAX($B$8:L8))=60,((MAX($B$4:L4)+MAX($B$5:L5)+MAX($B$6:L6)+MAX($B$7:L7)+MAX($B$8:L8))&gt;((MAX($B$4:K4)+MAX($B$5:K5)+MAX($B$6:K6)+MAX($B$7:K7)+MAX($B$8:K8))))),10,IF(AND((MAX($B$4:L4)+MAX($B$5:L5)+MAX($B$6:L6)+MAX($B$7:L7)+MAX($B$8:L8))=80,((MAX($B$4:L4)+MAX($B$5:L5)+MAX($B$6:L6)+MAX($B$7:L7)+MAX($B$8:L8))&gt;((MAX($B$4:K4)+MAX($B$5:K5)+MAX($B$6:K6)+MAX($B$7:K7)+MAX($B$8:K8))))),10,IF(AND((MAX($B$4:L4)+MAX($B$5:L5)+MAX($B$6:L6)+MAX($B$7:L7)+MAX($B$8:L8))=100,((MAX($B$4:L4)+MAX($B$5:L5)+MAX($B$6:L6)+MAX($B$7:L7)+MAX($B$8:L8))&gt;((MAX($B$4:K4)+MAX($B$5:K5)+MAX($B$6:K6)+MAX($B$7:K7)+MAX($B$8:K8))))),10,IF(AND(COUNTIF(L4:L8,"X")&gt;0,COUNTIF($B$4:L8,"X")&gt;4),-10,IF(OR(AND(L4="X",COUNTIF($B$4:L4,"X")=3),(AND(L5="X",COUNTIF($B$5:L5,"X")=3)),(AND(L6="X",COUNTIF($B$6:L6,"X")=3)),(AND(L7="X",COUNTIF($B$7:L7,"X")=3)),(AND(L8="X",COUNTIF($B$8:L8,"X")=3))),-10,""))))))))</f>
        <v/>
      </c>
      <c r="M9" s="6" t="str">
        <f>IF(COUNTA(M4:M8)&gt;1,"Err",IF(COUNTIF(M4:M8,"B")&gt;0,10,IF(OR(AND(M4=20,SUM($B$4:M4)=80,COUNTIF($B$4:M4,"X")=0),AND(M5=20,SUM($B$5:M5)=80,COUNTIF($B$5:M5,"X")=0),AND(M6=20,SUM($B$6:M6)=80,COUNTIF($B$6:M6,"X")=0),AND(M7=20,SUM($B$7:M7)=80,COUNTIF($B$7:M7,"X")=0),AND(M8=20,SUM($B$8:M8)=80,COUNTIF($B$8:M8,"X")=0)),10,IF(AND((MAX($B$4:M4)+MAX($B$5:M5)+MAX($B$6:M6)+MAX($B$7:M7)+MAX($B$8:M8))=60,((MAX($B$4:M4)+MAX($B$5:M5)+MAX($B$6:M6)+MAX($B$7:M7)+MAX($B$8:M8))&gt;((MAX($B$4:L4)+MAX($B$5:L5)+MAX($B$6:L6)+MAX($B$7:L7)+MAX($B$8:L8))))),10,IF(AND((MAX($B$4:M4)+MAX($B$5:M5)+MAX($B$6:M6)+MAX($B$7:M7)+MAX($B$8:M8))=80,((MAX($B$4:M4)+MAX($B$5:M5)+MAX($B$6:M6)+MAX($B$7:M7)+MAX($B$8:M8))&gt;((MAX($B$4:L4)+MAX($B$5:L5)+MAX($B$6:L6)+MAX($B$7:L7)+MAX($B$8:L8))))),10,IF(AND((MAX($B$4:M4)+MAX($B$5:M5)+MAX($B$6:M6)+MAX($B$7:M7)+MAX($B$8:M8))=100,((MAX($B$4:M4)+MAX($B$5:M5)+MAX($B$6:M6)+MAX($B$7:M7)+MAX($B$8:M8))&gt;((MAX($B$4:L4)+MAX($B$5:L5)+MAX($B$6:L6)+MAX($B$7:L7)+MAX($B$8:L8))))),10,IF(AND(COUNTIF(M4:M8,"X")&gt;0,COUNTIF($B$4:M8,"X")&gt;4),-10,IF(OR(AND(M4="X",COUNTIF($B$4:M4,"X")=3),(AND(M5="X",COUNTIF($B$5:M5,"X")=3)),(AND(M6="X",COUNTIF($B$6:M6,"X")=3)),(AND(M7="X",COUNTIF($B$7:M7,"X")=3)),(AND(M8="X",COUNTIF($B$8:M8,"X")=3))),-10,""))))))))</f>
        <v/>
      </c>
      <c r="N9" s="6" t="str">
        <f>IF(COUNTA(N4:N8)&gt;1,"Err",IF(COUNTIF(N4:N8,"B")&gt;0,10,IF(OR(AND(N4=20,SUM($B$4:N4)=80,COUNTIF($B$4:N4,"X")=0),AND(N5=20,SUM($B$5:N5)=80,COUNTIF($B$5:N5,"X")=0),AND(N6=20,SUM($B$6:N6)=80,COUNTIF($B$6:N6,"X")=0),AND(N7=20,SUM($B$7:N7)=80,COUNTIF($B$7:N7,"X")=0),AND(N8=20,SUM($B$8:N8)=80,COUNTIF($B$8:N8,"X")=0)),10,IF(AND((MAX($B$4:N4)+MAX($B$5:N5)+MAX($B$6:N6)+MAX($B$7:N7)+MAX($B$8:N8))=60,((MAX($B$4:N4)+MAX($B$5:N5)+MAX($B$6:N6)+MAX($B$7:N7)+MAX($B$8:N8))&gt;((MAX($B$4:M4)+MAX($B$5:M5)+MAX($B$6:M6)+MAX($B$7:M7)+MAX($B$8:M8))))),10,IF(AND((MAX($B$4:N4)+MAX($B$5:N5)+MAX($B$6:N6)+MAX($B$7:N7)+MAX($B$8:N8))=80,((MAX($B$4:N4)+MAX($B$5:N5)+MAX($B$6:N6)+MAX($B$7:N7)+MAX($B$8:N8))&gt;((MAX($B$4:M4)+MAX($B$5:M5)+MAX($B$6:M6)+MAX($B$7:M7)+MAX($B$8:M8))))),10,IF(AND((MAX($B$4:N4)+MAX($B$5:N5)+MAX($B$6:N6)+MAX($B$7:N7)+MAX($B$8:N8))=100,((MAX($B$4:N4)+MAX($B$5:N5)+MAX($B$6:N6)+MAX($B$7:N7)+MAX($B$8:N8))&gt;((MAX($B$4:M4)+MAX($B$5:M5)+MAX($B$6:M6)+MAX($B$7:M7)+MAX($B$8:M8))))),10,IF(AND(COUNTIF(N4:N8,"X")&gt;0,COUNTIF($B$4:N8,"X")&gt;4),-10,IF(OR(AND(N4="X",COUNTIF($B$4:N4,"X")=3),(AND(N5="X",COUNTIF($B$5:N5,"X")=3)),(AND(N6="X",COUNTIF($B$6:N6,"X")=3)),(AND(N7="X",COUNTIF($B$7:N7,"X")=3)),(AND(N8="X",COUNTIF($B$8:N8,"X")=3))),-10,""))))))))</f>
        <v/>
      </c>
      <c r="O9" s="6" t="str">
        <f>IF(COUNTA(O4:O8)&gt;1,"Err",IF(COUNTIF(O4:O8,"B")&gt;0,10,IF(OR(AND(O4=20,SUM($B$4:O4)=80,COUNTIF($B$4:O4,"X")=0),AND(O5=20,SUM($B$5:O5)=80,COUNTIF($B$5:O5,"X")=0),AND(O6=20,SUM($B$6:O6)=80,COUNTIF($B$6:O6,"X")=0),AND(O7=20,SUM($B$7:O7)=80,COUNTIF($B$7:O7,"X")=0),AND(O8=20,SUM($B$8:O8)=80,COUNTIF($B$8:O8,"X")=0)),10,IF(AND((MAX($B$4:O4)+MAX($B$5:O5)+MAX($B$6:O6)+MAX($B$7:O7)+MAX($B$8:O8))=60,((MAX($B$4:O4)+MAX($B$5:O5)+MAX($B$6:O6)+MAX($B$7:O7)+MAX($B$8:O8))&gt;((MAX($B$4:N4)+MAX($B$5:N5)+MAX($B$6:N6)+MAX($B$7:N7)+MAX($B$8:N8))))),10,IF(AND((MAX($B$4:O4)+MAX($B$5:O5)+MAX($B$6:O6)+MAX($B$7:O7)+MAX($B$8:O8))=80,((MAX($B$4:O4)+MAX($B$5:O5)+MAX($B$6:O6)+MAX($B$7:O7)+MAX($B$8:O8))&gt;((MAX($B$4:N4)+MAX($B$5:N5)+MAX($B$6:N6)+MAX($B$7:N7)+MAX($B$8:N8))))),10,IF(AND((MAX($B$4:O4)+MAX($B$5:O5)+MAX($B$6:O6)+MAX($B$7:O7)+MAX($B$8:O8))=100,((MAX($B$4:O4)+MAX($B$5:O5)+MAX($B$6:O6)+MAX($B$7:O7)+MAX($B$8:O8))&gt;((MAX($B$4:N4)+MAX($B$5:N5)+MAX($B$6:N6)+MAX($B$7:N7)+MAX($B$8:N8))))),10,IF(AND(COUNTIF(O4:O8,"X")&gt;0,COUNTIF($B$4:O8,"X")&gt;4),-10,IF(OR(AND(O4="X",COUNTIF($B$4:O4,"X")=3),(AND(O5="X",COUNTIF($B$5:O5,"X")=3)),(AND(O6="X",COUNTIF($B$6:O6,"X")=3)),(AND(O7="X",COUNTIF($B$7:O7,"X")=3)),(AND(O8="X",COUNTIF($B$8:O8,"X")=3))),-10,""))))))))</f>
        <v/>
      </c>
      <c r="P9" s="6" t="str">
        <f>IF(COUNTA(P4:P8)&gt;1,"Err",IF(COUNTIF(P4:P8,"B")&gt;0,10,IF(OR(AND(P4=20,SUM($B$4:P4)=80,COUNTIF($B$4:P4,"X")=0),AND(P5=20,SUM($B$5:P5)=80,COUNTIF($B$5:P5,"X")=0),AND(P6=20,SUM($B$6:P6)=80,COUNTIF($B$6:P6,"X")=0),AND(P7=20,SUM($B$7:P7)=80,COUNTIF($B$7:P7,"X")=0),AND(P8=20,SUM($B$8:P8)=80,COUNTIF($B$8:P8,"X")=0)),10,IF(AND((MAX($B$4:P4)+MAX($B$5:P5)+MAX($B$6:P6)+MAX($B$7:P7)+MAX($B$8:P8))=60,((MAX($B$4:P4)+MAX($B$5:P5)+MAX($B$6:P6)+MAX($B$7:P7)+MAX($B$8:P8))&gt;((MAX($B$4:O4)+MAX($B$5:O5)+MAX($B$6:O6)+MAX($B$7:O7)+MAX($B$8:O8))))),10,IF(AND((MAX($B$4:P4)+MAX($B$5:P5)+MAX($B$6:P6)+MAX($B$7:P7)+MAX($B$8:P8))=80,((MAX($B$4:P4)+MAX($B$5:P5)+MAX($B$6:P6)+MAX($B$7:P7)+MAX($B$8:P8))&gt;((MAX($B$4:O4)+MAX($B$5:O5)+MAX($B$6:O6)+MAX($B$7:O7)+MAX($B$8:O8))))),10,IF(AND((MAX($B$4:P4)+MAX($B$5:P5)+MAX($B$6:P6)+MAX($B$7:P7)+MAX($B$8:P8))=100,((MAX($B$4:P4)+MAX($B$5:P5)+MAX($B$6:P6)+MAX($B$7:P7)+MAX($B$8:P8))&gt;((MAX($B$4:O4)+MAX($B$5:O5)+MAX($B$6:O6)+MAX($B$7:O7)+MAX($B$8:O8))))),10,IF(AND(COUNTIF(P4:P8,"X")&gt;0,COUNTIF($B$4:P8,"X")&gt;4),-10,IF(OR(AND(P4="X",COUNTIF($B$4:P4,"X")=3),(AND(P5="X",COUNTIF($B$5:P5,"X")=3)),(AND(P6="X",COUNTIF($B$6:P6,"X")=3)),(AND(P7="X",COUNTIF($B$7:P7,"X")=3)),(AND(P8="X",COUNTIF($B$8:P8,"X")=3))),-10,""))))))))</f>
        <v/>
      </c>
      <c r="Q9" s="6" t="str">
        <f>IF(COUNTA(Q4:Q8)&gt;1,"Err",IF(COUNTIF(Q4:Q8,"B")&gt;0,10,IF(OR(AND(Q4=20,SUM($B$4:Q4)=80,COUNTIF($B$4:Q4,"X")=0),AND(Q5=20,SUM($B$5:Q5)=80,COUNTIF($B$5:Q5,"X")=0),AND(Q6=20,SUM($B$6:Q6)=80,COUNTIF($B$6:Q6,"X")=0),AND(Q7=20,SUM($B$7:Q7)=80,COUNTIF($B$7:Q7,"X")=0),AND(Q8=20,SUM($B$8:Q8)=80,COUNTIF($B$8:Q8,"X")=0)),10,IF(AND((MAX($B$4:Q4)+MAX($B$5:Q5)+MAX($B$6:Q6)+MAX($B$7:Q7)+MAX($B$8:Q8))=60,((MAX($B$4:Q4)+MAX($B$5:Q5)+MAX($B$6:Q6)+MAX($B$7:Q7)+MAX($B$8:Q8))&gt;((MAX($B$4:P4)+MAX($B$5:P5)+MAX($B$6:P6)+MAX($B$7:P7)+MAX($B$8:P8))))),10,IF(AND((MAX($B$4:Q4)+MAX($B$5:Q5)+MAX($B$6:Q6)+MAX($B$7:Q7)+MAX($B$8:Q8))=80,((MAX($B$4:Q4)+MAX($B$5:Q5)+MAX($B$6:Q6)+MAX($B$7:Q7)+MAX($B$8:Q8))&gt;((MAX($B$4:P4)+MAX($B$5:P5)+MAX($B$6:P6)+MAX($B$7:P7)+MAX($B$8:P8))))),10,IF(AND((MAX($B$4:Q4)+MAX($B$5:Q5)+MAX($B$6:Q6)+MAX($B$7:Q7)+MAX($B$8:Q8))=100,((MAX($B$4:Q4)+MAX($B$5:Q5)+MAX($B$6:Q6)+MAX($B$7:Q7)+MAX($B$8:Q8))&gt;((MAX($B$4:P4)+MAX($B$5:P5)+MAX($B$6:P6)+MAX($B$7:P7)+MAX($B$8:P8))))),10,IF(COUNTIF(Q4:Q8,"X")&gt;0,-10,"")))))))</f>
        <v/>
      </c>
      <c r="R9" s="6" t="str">
        <f>IF(COUNTA(R4:R8)&gt;1,"Err",IF(COUNTIF(R4:R8,"B")&gt;0,10,IF(OR(AND(R4=20,SUM($B$4:R4)=80,COUNTIF($B$4:R4,"X")=0),AND(R5=20,SUM($B$5:R5)=80,COUNTIF($B$5:R5,"X")=0),AND(R6=20,SUM($B$6:R6)=80,COUNTIF($B$6:R6,"X")=0),AND(R7=20,SUM($B$7:R7)=80,COUNTIF($B$7:R7,"X")=0),AND(R8=20,SUM($B$8:R8)=80,COUNTIF($B$8:R8,"X")=0)),10,IF(AND((MAX($B$4:R4)+MAX($B$5:R5)+MAX($B$6:R6)+MAX($B$7:R7)+MAX($B$8:R8))=60,((MAX($B$4:R4)+MAX($B$5:R5)+MAX($B$6:R6)+MAX($B$7:R7)+MAX($B$8:R8))&gt;((MAX($B$4:Q4)+MAX($B$5:Q5)+MAX($B$6:Q6)+MAX($B$7:Q7)+MAX($B$8:Q8))))),10,IF(AND((MAX($B$4:R4)+MAX($B$5:R5)+MAX($B$6:R6)+MAX($B$7:R7)+MAX($B$8:R8))=80,((MAX($B$4:R4)+MAX($B$5:R5)+MAX($B$6:R6)+MAX($B$7:R7)+MAX($B$8:R8))&gt;((MAX($B$4:Q4)+MAX($B$5:Q5)+MAX($B$6:Q6)+MAX($B$7:Q7)+MAX($B$8:Q8))))),10,IF(AND((MAX($B$4:R4)+MAX($B$5:R5)+MAX($B$6:R6)+MAX($B$7:R7)+MAX($B$8:R8))=100,((MAX($B$4:R4)+MAX($B$5:R5)+MAX($B$6:R6)+MAX($B$7:R7)+MAX($B$8:R8))&gt;((MAX($B$4:Q4)+MAX($B$5:Q5)+MAX($B$6:Q6)+MAX($B$7:Q7)+MAX($B$8:Q8))))),10,IF(COUNTIF(R4:R8,"X")&gt;0,-10,"")))))))</f>
        <v/>
      </c>
      <c r="S9" s="6" t="str">
        <f>IF(COUNTA(S4:S8)&gt;1,"Err",IF(COUNTIF(S4:S8,"B")&gt;0,10,IF(OR(AND(S4=20,SUM($B$4:S4)=80,COUNTIF($B$4:S4,"X")=0),AND(S5=20,SUM($B$5:S5)=80,COUNTIF($B$5:S5,"X")=0),AND(S6=20,SUM($B$6:S6)=80,COUNTIF($B$6:S6,"X")=0),AND(S7=20,SUM($B$7:S7)=80,COUNTIF($B$7:S7,"X")=0),AND(S8=20,SUM($B$8:S8)=80,COUNTIF($B$8:S8,"X")=0)),10,IF(AND((MAX($B$4:S4)+MAX($B$5:S5)+MAX($B$6:S6)+MAX($B$7:S7)+MAX($B$8:S8))=60,((MAX($B$4:S4)+MAX($B$5:S5)+MAX($B$6:S6)+MAX($B$7:S7)+MAX($B$8:S8))&gt;((MAX($B$4:R4)+MAX($B$5:R5)+MAX($B$6:R6)+MAX($B$7:R7)+MAX($B$8:R8))))),10,IF(AND((MAX($B$4:S4)+MAX($B$5:S5)+MAX($B$6:S6)+MAX($B$7:S7)+MAX($B$8:S8))=80,((MAX($B$4:S4)+MAX($B$5:S5)+MAX($B$6:S6)+MAX($B$7:S7)+MAX($B$8:S8))&gt;((MAX($B$4:R4)+MAX($B$5:R5)+MAX($B$6:R6)+MAX($B$7:R7)+MAX($B$8:R8))))),10,IF(AND((MAX($B$4:S4)+MAX($B$5:S5)+MAX($B$6:S6)+MAX($B$7:S7)+MAX($B$8:S8))=100,((MAX($B$4:S4)+MAX($B$5:S5)+MAX($B$6:S6)+MAX($B$7:S7)+MAX($B$8:S8))&gt;((MAX($B$4:R4)+MAX($B$5:R5)+MAX($B$6:R6)+MAX($B$7:R7)+MAX($B$8:R8))))),10,IF(COUNTIF(S4:S8,"X")&gt;0,-10,"")))))))</f>
        <v/>
      </c>
      <c r="T9" s="6" t="str">
        <f>IF(COUNTA(T4:T8)&gt;1,"Err",IF(COUNTIF(T4:T8,"B")&gt;0,10,IF(OR(AND(T4=20,SUM($B$4:T4)=80,COUNTIF($B$4:T4,"X")=0),AND(T5=20,SUM($B$5:T5)=80,COUNTIF($B$5:T5,"X")=0),AND(T6=20,SUM($B$6:T6)=80,COUNTIF($B$6:T6,"X")=0),AND(T7=20,SUM($B$7:T7)=80,COUNTIF($B$7:T7,"X")=0),AND(T8=20,SUM($B$8:T8)=80,COUNTIF($B$8:T8,"X")=0)),10,IF(AND((MAX($B$4:T4)+MAX($B$5:T5)+MAX($B$6:T6)+MAX($B$7:T7)+MAX($B$8:T8))=60,((MAX($B$4:T4)+MAX($B$5:T5)+MAX($B$6:T6)+MAX($B$7:T7)+MAX($B$8:T8))&gt;((MAX($B$4:S4)+MAX($B$5:S5)+MAX($B$6:S6)+MAX($B$7:S7)+MAX($B$8:S8))))),10,IF(AND((MAX($B$4:T4)+MAX($B$5:T5)+MAX($B$6:T6)+MAX($B$7:T7)+MAX($B$8:T8))=80,((MAX($B$4:T4)+MAX($B$5:T5)+MAX($B$6:T6)+MAX($B$7:T7)+MAX($B$8:T8))&gt;((MAX($B$4:S4)+MAX($B$5:S5)+MAX($B$6:S6)+MAX($B$7:S7)+MAX($B$8:S8))))),10,IF(AND((MAX($B$4:T4)+MAX($B$5:T5)+MAX($B$6:T6)+MAX($B$7:T7)+MAX($B$8:T8))=100,((MAX($B$4:T4)+MAX($B$5:T5)+MAX($B$6:T6)+MAX($B$7:T7)+MAX($B$8:T8))&gt;((MAX($B$4:S4)+MAX($B$5:S5)+MAX($B$6:S6)+MAX($B$7:S7)+MAX($B$8:S8))))),10,IF(COUNTIF(T4:T8,"X")&gt;0,-10,"")))))))</f>
        <v/>
      </c>
      <c r="U9" s="6" t="str">
        <f>IF(COUNTA(U4:U8)&gt;1,"Err",IF(COUNTIF(U4:U8,"B")&gt;0,10,IF(OR(AND(U4=20,SUM($B$4:U4)=80,COUNTIF($B$4:U4,"X")=0),AND(U5=20,SUM($B$5:U5)=80,COUNTIF($B$5:U5,"X")=0),AND(U6=20,SUM($B$6:U6)=80,COUNTIF($B$6:U6,"X")=0),AND(U7=20,SUM($B$7:U7)=80,COUNTIF($B$7:U7,"X")=0),AND(U8=20,SUM($B$8:U8)=80,COUNTIF($B$8:U8,"X")=0)),10,IF(AND((MAX($B$4:U4)+MAX($B$5:U5)+MAX($B$6:U6)+MAX($B$7:U7)+MAX($B$8:U8))=60,((MAX($B$4:U4)+MAX($B$5:U5)+MAX($B$6:U6)+MAX($B$7:U7)+MAX($B$8:U8))&gt;((MAX($B$4:T4)+MAX($B$5:T5)+MAX($B$6:T6)+MAX($B$7:T7)+MAX($B$8:T8))))),10,IF(AND((MAX($B$4:U4)+MAX($B$5:U5)+MAX($B$6:U6)+MAX($B$7:U7)+MAX($B$8:U8))=80,((MAX($B$4:U4)+MAX($B$5:U5)+MAX($B$6:U6)+MAX($B$7:U7)+MAX($B$8:U8))&gt;((MAX($B$4:T4)+MAX($B$5:T5)+MAX($B$6:T6)+MAX($B$7:T7)+MAX($B$8:T8))))),10,IF(AND((MAX($B$4:U4)+MAX($B$5:U5)+MAX($B$6:U6)+MAX($B$7:U7)+MAX($B$8:U8))=100,((MAX($B$4:U4)+MAX($B$5:U5)+MAX($B$6:U6)+MAX($B$7:U7)+MAX($B$8:U8))&gt;((MAX($B$4:T4)+MAX($B$5:T5)+MAX($B$6:T6)+MAX($B$7:T7)+MAX($B$8:T8))))),10,IF(COUNTIF(U4:U8,"X")&gt;0,-10,"")))))))</f>
        <v/>
      </c>
      <c r="V9" s="49">
        <f>INDEX(B10:U10,1,COUNTA(B10:U10))</f>
        <v>0</v>
      </c>
      <c r="W9" s="50"/>
      <c r="Y9" s="25" t="str">
        <f>+A13</f>
        <v>Quizzer 1</v>
      </c>
      <c r="Z9" s="25">
        <f>SUMIFS(B13:U13,$B$3:$U$3,"G")/20</f>
        <v>0</v>
      </c>
      <c r="AA9" s="25">
        <f>SUMIFS(B13:U13,$B$3:$U$3,"A")/20</f>
        <v>0</v>
      </c>
      <c r="AB9" s="25">
        <f>SUMIFS(B13:U13,$B$3:$U$3,"Q")/20</f>
        <v>0</v>
      </c>
      <c r="AC9" s="25">
        <f>SUMIFS(B13:U13,$B$3:$U$3,"V")/20</f>
        <v>0</v>
      </c>
      <c r="AD9" s="25">
        <f>SUMIFS(B13:U13,$B$3:$U$3,"R")/20</f>
        <v>0</v>
      </c>
      <c r="AE9" s="25">
        <f>SUMIFS(B13:U13,$B$3:$U$3,"BCS")/20</f>
        <v>0</v>
      </c>
      <c r="AF9" s="25">
        <f>SUMIFS(B13:U13,$B$3:$U$3,"X")/20</f>
        <v>0</v>
      </c>
    </row>
    <row r="10" spans="1:33" ht="20.100000000000001" customHeight="1" x14ac:dyDescent="0.2">
      <c r="A10" s="11" t="s">
        <v>7</v>
      </c>
      <c r="B10" s="7">
        <f>SUM(B4:B9)</f>
        <v>0</v>
      </c>
      <c r="C10" s="7">
        <f t="shared" ref="C10:U10" si="8">B10+SUM(C4:C9)</f>
        <v>0</v>
      </c>
      <c r="D10" s="7">
        <f t="shared" si="8"/>
        <v>0</v>
      </c>
      <c r="E10" s="7">
        <f t="shared" si="8"/>
        <v>0</v>
      </c>
      <c r="F10" s="7">
        <f t="shared" si="8"/>
        <v>0</v>
      </c>
      <c r="G10" s="7">
        <f t="shared" si="8"/>
        <v>0</v>
      </c>
      <c r="H10" s="7">
        <f t="shared" si="8"/>
        <v>0</v>
      </c>
      <c r="I10" s="7">
        <f t="shared" si="8"/>
        <v>0</v>
      </c>
      <c r="J10" s="7">
        <f t="shared" si="8"/>
        <v>0</v>
      </c>
      <c r="K10" s="7">
        <f t="shared" si="8"/>
        <v>0</v>
      </c>
      <c r="L10" s="7">
        <f t="shared" si="8"/>
        <v>0</v>
      </c>
      <c r="M10" s="7">
        <f t="shared" si="8"/>
        <v>0</v>
      </c>
      <c r="N10" s="7">
        <f t="shared" si="8"/>
        <v>0</v>
      </c>
      <c r="O10" s="7">
        <f t="shared" si="8"/>
        <v>0</v>
      </c>
      <c r="P10" s="7">
        <f t="shared" si="8"/>
        <v>0</v>
      </c>
      <c r="Q10" s="7">
        <f t="shared" si="8"/>
        <v>0</v>
      </c>
      <c r="R10" s="7">
        <f t="shared" si="8"/>
        <v>0</v>
      </c>
      <c r="S10" s="7">
        <f t="shared" si="8"/>
        <v>0</v>
      </c>
      <c r="T10" s="7">
        <f t="shared" si="8"/>
        <v>0</v>
      </c>
      <c r="U10" s="7">
        <f t="shared" si="8"/>
        <v>0</v>
      </c>
      <c r="V10" s="51"/>
      <c r="W10" s="51"/>
      <c r="Y10" s="25" t="str">
        <f t="shared" ref="Y10:Y13" si="9">+A14</f>
        <v>Quizzer 2</v>
      </c>
      <c r="Z10" s="25">
        <f t="shared" ref="Z10:Z13" si="10">SUMIFS(B14:U14,$B$3:$U$3,"G")/20</f>
        <v>0</v>
      </c>
      <c r="AA10" s="25">
        <f t="shared" ref="AA10:AA13" si="11">SUMIFS(B14:U14,$B$3:$U$3,"A")/20</f>
        <v>0</v>
      </c>
      <c r="AB10" s="25">
        <f t="shared" ref="AB10:AB13" si="12">SUMIFS(B14:U14,$B$3:$U$3,"Q")/20</f>
        <v>0</v>
      </c>
      <c r="AC10" s="25">
        <f t="shared" ref="AC10:AC13" si="13">SUMIFS(B14:U14,$B$3:$U$3,"V")/20</f>
        <v>0</v>
      </c>
      <c r="AD10" s="25">
        <f t="shared" ref="AD10:AD13" si="14">SUMIFS(B14:U14,$B$3:$U$3,"R")/20</f>
        <v>0</v>
      </c>
      <c r="AE10" s="25">
        <f t="shared" ref="AE10:AE13" si="15">SUMIFS(B14:U14,$B$3:$U$3,"BCS")/20</f>
        <v>0</v>
      </c>
      <c r="AF10" s="25">
        <f t="shared" ref="AF10:AF13" si="16">SUMIFS(B14:U14,$B$3:$U$3,"X")/20</f>
        <v>0</v>
      </c>
    </row>
    <row r="11" spans="1:33" ht="18" customHeight="1" thickBot="1" x14ac:dyDescent="0.25">
      <c r="B11" s="19" t="str">
        <f>IF(SUM(B4:B8,B13:B17,B22:B26)&gt;20,"!",IF(OR(COUNTA(B4:B8)&gt;1,COUNTA(B13:B17)&gt;1,COUNTA(B22:B26)&gt;1),"!",IF((COUNTIF(B4:B8,"X")+COUNTIF(B13:B17,"X")+COUNTIF(B22:B26,"X"))&gt;1,"!",IF(AND(SUM(B4:B8,B13:B17,B22:B26)&gt;0,COUNTA(B4:B8,B13:B17,B22:B26)&gt;1),"!",IF(AND(COUNTIF(B4:B8,"X")+COUNTIF(B13:B17,"X")+COUNTIF(B22:B26,"X")=0,COUNTIF(B4:B8,"B")+COUNTIF(B13:B17,"B")+COUNTIF(B22:B26,"B")&gt;0),"!","")))))</f>
        <v/>
      </c>
      <c r="C11" s="19" t="str">
        <f t="shared" ref="C11:U11" si="17">IF(SUM(C4:C8,C13:C17,C22:C26)&gt;20,"!",IF(OR(COUNTA(C4:C8)&gt;1,COUNTA(C13:C17)&gt;1,COUNTA(C22:C26)&gt;1),"!",IF((COUNTIF(C4:C8,"X")+COUNTIF(C13:C17,"X")+COUNTIF(C22:C26,"X"))&gt;1,"!",IF(AND(SUM(C4:C8,C13:C17,C22:C26)&gt;0,COUNTA(C4:C8,C13:C17,C22:C26)&gt;1),"!",IF(AND(COUNTIF(C4:C8,"X")+COUNTIF(C13:C17,"X")+COUNTIF(C22:C26,"X")=0,COUNTIF(C4:C8,"B")+COUNTIF(C13:C17,"B")+COUNTIF(C22:C26,"B")&gt;0),"!","")))))</f>
        <v/>
      </c>
      <c r="D11" s="19" t="str">
        <f t="shared" si="17"/>
        <v/>
      </c>
      <c r="E11" s="19" t="str">
        <f t="shared" si="17"/>
        <v/>
      </c>
      <c r="F11" s="19" t="str">
        <f t="shared" si="17"/>
        <v/>
      </c>
      <c r="G11" s="19" t="str">
        <f t="shared" si="17"/>
        <v/>
      </c>
      <c r="H11" s="19" t="str">
        <f t="shared" si="17"/>
        <v/>
      </c>
      <c r="I11" s="19" t="str">
        <f t="shared" si="17"/>
        <v/>
      </c>
      <c r="J11" s="19" t="str">
        <f t="shared" si="17"/>
        <v/>
      </c>
      <c r="K11" s="19" t="str">
        <f t="shared" si="17"/>
        <v/>
      </c>
      <c r="L11" s="19" t="str">
        <f t="shared" si="17"/>
        <v/>
      </c>
      <c r="M11" s="19" t="str">
        <f t="shared" si="17"/>
        <v/>
      </c>
      <c r="N11" s="19" t="str">
        <f t="shared" si="17"/>
        <v/>
      </c>
      <c r="O11" s="19" t="str">
        <f t="shared" si="17"/>
        <v/>
      </c>
      <c r="P11" s="19" t="str">
        <f t="shared" si="17"/>
        <v/>
      </c>
      <c r="Q11" s="19" t="str">
        <f t="shared" si="17"/>
        <v/>
      </c>
      <c r="R11" s="19" t="str">
        <f t="shared" si="17"/>
        <v/>
      </c>
      <c r="S11" s="19" t="str">
        <f t="shared" si="17"/>
        <v/>
      </c>
      <c r="T11" s="19" t="str">
        <f t="shared" si="17"/>
        <v/>
      </c>
      <c r="U11" s="19" t="str">
        <f t="shared" si="17"/>
        <v/>
      </c>
      <c r="Y11" s="25" t="str">
        <f t="shared" si="9"/>
        <v>Quizzer 3</v>
      </c>
      <c r="Z11" s="25">
        <f t="shared" si="10"/>
        <v>0</v>
      </c>
      <c r="AA11" s="25">
        <f t="shared" si="11"/>
        <v>0</v>
      </c>
      <c r="AB11" s="25">
        <f t="shared" si="12"/>
        <v>0</v>
      </c>
      <c r="AC11" s="25">
        <f t="shared" si="13"/>
        <v>0</v>
      </c>
      <c r="AD11" s="25">
        <f t="shared" si="14"/>
        <v>0</v>
      </c>
      <c r="AE11" s="25">
        <f t="shared" si="15"/>
        <v>0</v>
      </c>
      <c r="AF11" s="25">
        <f t="shared" si="16"/>
        <v>0</v>
      </c>
    </row>
    <row r="12" spans="1:33" ht="18" customHeight="1" x14ac:dyDescent="0.2">
      <c r="A12" s="65" t="s">
        <v>62</v>
      </c>
      <c r="B12" s="6">
        <v>1</v>
      </c>
      <c r="C12" s="6">
        <v>2</v>
      </c>
      <c r="D12" s="6">
        <v>3</v>
      </c>
      <c r="E12" s="6">
        <v>4</v>
      </c>
      <c r="F12" s="6">
        <v>5</v>
      </c>
      <c r="G12" s="6">
        <v>6</v>
      </c>
      <c r="H12" s="6">
        <v>7</v>
      </c>
      <c r="I12" s="6">
        <v>8</v>
      </c>
      <c r="J12" s="6">
        <v>9</v>
      </c>
      <c r="K12" s="6">
        <v>10</v>
      </c>
      <c r="L12" s="6">
        <v>11</v>
      </c>
      <c r="M12" s="6">
        <v>12</v>
      </c>
      <c r="N12" s="6">
        <v>13</v>
      </c>
      <c r="O12" s="6">
        <v>14</v>
      </c>
      <c r="P12" s="6">
        <v>15</v>
      </c>
      <c r="Q12" s="6">
        <v>16</v>
      </c>
      <c r="R12" s="6">
        <v>17</v>
      </c>
      <c r="S12" s="6">
        <v>18</v>
      </c>
      <c r="T12" s="6">
        <v>19</v>
      </c>
      <c r="U12" s="6">
        <v>20</v>
      </c>
      <c r="V12" s="6" t="s">
        <v>7</v>
      </c>
      <c r="W12" s="6" t="s">
        <v>8</v>
      </c>
      <c r="Y12" s="25" t="str">
        <f t="shared" si="9"/>
        <v>Quizzer 4</v>
      </c>
      <c r="Z12" s="25">
        <f t="shared" si="10"/>
        <v>0</v>
      </c>
      <c r="AA12" s="25">
        <f t="shared" si="11"/>
        <v>0</v>
      </c>
      <c r="AB12" s="25">
        <f t="shared" si="12"/>
        <v>0</v>
      </c>
      <c r="AC12" s="25">
        <f t="shared" si="13"/>
        <v>0</v>
      </c>
      <c r="AD12" s="25">
        <f t="shared" si="14"/>
        <v>0</v>
      </c>
      <c r="AE12" s="25">
        <f t="shared" si="15"/>
        <v>0</v>
      </c>
      <c r="AF12" s="25">
        <f t="shared" si="16"/>
        <v>0</v>
      </c>
    </row>
    <row r="13" spans="1:33" ht="18" customHeight="1" x14ac:dyDescent="0.2">
      <c r="A13" s="63" t="s">
        <v>9</v>
      </c>
      <c r="B13" s="13"/>
      <c r="C13" s="13"/>
      <c r="D13" s="13"/>
      <c r="E13" s="13"/>
      <c r="F13" s="13"/>
      <c r="G13" s="13"/>
      <c r="H13" s="13"/>
      <c r="I13" s="13"/>
      <c r="J13" s="13"/>
      <c r="K13" s="13"/>
      <c r="L13" s="13"/>
      <c r="M13" s="13"/>
      <c r="N13" s="13"/>
      <c r="O13" s="13"/>
      <c r="P13" s="13"/>
      <c r="Q13" s="13"/>
      <c r="R13" s="13"/>
      <c r="S13" s="13"/>
      <c r="T13" s="13"/>
      <c r="U13" s="13"/>
      <c r="V13" s="7">
        <f>IF(OR(SUM(B13:U13)&gt;80,AND(COUNTIF(B13:U13,"X")&gt;2,SUM(B13:U13)-10=70)),"ERR",IF(AND(COUNTIF(B13:U13,"X")=0,SUM(B13:U13)=80),90,IF(COUNTIF(B13:U13,"X")&gt;2,SUM(B13:U13)-10,SUM(B13:U13))))</f>
        <v>0</v>
      </c>
      <c r="W13" s="7">
        <f>IF(COUNTIF(B13:U13,"X")&gt;3,"ERR",COUNTIF(B13:U13,"X"))</f>
        <v>0</v>
      </c>
      <c r="Y13" s="25" t="str">
        <f t="shared" si="9"/>
        <v>Quizzer 5</v>
      </c>
      <c r="Z13" s="25">
        <f t="shared" si="10"/>
        <v>0</v>
      </c>
      <c r="AA13" s="25">
        <f t="shared" si="11"/>
        <v>0</v>
      </c>
      <c r="AB13" s="25">
        <f t="shared" si="12"/>
        <v>0</v>
      </c>
      <c r="AC13" s="25">
        <f t="shared" si="13"/>
        <v>0</v>
      </c>
      <c r="AD13" s="25">
        <f t="shared" si="14"/>
        <v>0</v>
      </c>
      <c r="AE13" s="25">
        <f t="shared" si="15"/>
        <v>0</v>
      </c>
      <c r="AF13" s="25">
        <f t="shared" si="16"/>
        <v>0</v>
      </c>
    </row>
    <row r="14" spans="1:33" ht="18" customHeight="1" x14ac:dyDescent="0.2">
      <c r="A14" s="63" t="s">
        <v>10</v>
      </c>
      <c r="B14" s="13"/>
      <c r="C14" s="13"/>
      <c r="D14" s="13"/>
      <c r="E14" s="13"/>
      <c r="F14" s="13"/>
      <c r="G14" s="13"/>
      <c r="H14" s="13"/>
      <c r="I14" s="13"/>
      <c r="J14" s="13"/>
      <c r="K14" s="13"/>
      <c r="L14" s="13"/>
      <c r="M14" s="13"/>
      <c r="N14" s="13"/>
      <c r="O14" s="13"/>
      <c r="P14" s="13"/>
      <c r="Q14" s="13"/>
      <c r="R14" s="13"/>
      <c r="S14" s="13"/>
      <c r="T14" s="13"/>
      <c r="U14" s="13"/>
      <c r="V14" s="8">
        <f>IF(OR(SUM(B14:U14)&gt;80,AND(COUNTIF(B14:U14,"X")&gt;2,SUM(B14:U14)-10=70)),"ERR",IF(AND(COUNTIF(B14:U14,"X")=0,SUM(B14:U14)=80),90,IF(COUNTIF(B14:U14,"X")&gt;2,SUM(B14:U14)-10,SUM(B14:U14))))</f>
        <v>0</v>
      </c>
      <c r="W14" s="8">
        <f>IF(COUNTIF(B14:U14,"X")&gt;3,"ERR",COUNTIF(B14:U14,"X"))</f>
        <v>0</v>
      </c>
      <c r="Y14" s="25" t="str">
        <f>+A22</f>
        <v>Quizzer 1</v>
      </c>
      <c r="Z14" s="25">
        <f>SUMIFS(B22:U22,$B$3:$U$3,"G")/20</f>
        <v>0</v>
      </c>
      <c r="AA14" s="25">
        <f>SUMIFS(B22:U22,$B$3:$U$3,"A")/20</f>
        <v>0</v>
      </c>
      <c r="AB14" s="25">
        <f>SUMIFS(B22:U22,$B$3:$U$3,"Q")/20</f>
        <v>0</v>
      </c>
      <c r="AC14" s="25">
        <f>SUMIFS(B22:U22,$B$3:$U$3,"V")/20</f>
        <v>0</v>
      </c>
      <c r="AD14" s="25">
        <f>SUMIFS(B22:U22,$B$3:$U$3,"R")/20</f>
        <v>0</v>
      </c>
      <c r="AE14" s="25">
        <f>SUMIFS(B22:U22,$B$3:$U$3,"BCS")/20</f>
        <v>0</v>
      </c>
      <c r="AF14" s="25">
        <f>SUMIFS(B22:U22,$B$3:$U$3,"X")/20</f>
        <v>0</v>
      </c>
    </row>
    <row r="15" spans="1:33" ht="18" customHeight="1" x14ac:dyDescent="0.2">
      <c r="A15" s="63" t="s">
        <v>11</v>
      </c>
      <c r="B15" s="13"/>
      <c r="C15" s="13"/>
      <c r="D15" s="13"/>
      <c r="E15" s="13"/>
      <c r="F15" s="13"/>
      <c r="G15" s="13"/>
      <c r="H15" s="13"/>
      <c r="I15" s="13"/>
      <c r="J15" s="13"/>
      <c r="K15" s="13"/>
      <c r="L15" s="13"/>
      <c r="M15" s="13"/>
      <c r="N15" s="13"/>
      <c r="O15" s="13"/>
      <c r="P15" s="13"/>
      <c r="Q15" s="13"/>
      <c r="R15" s="13"/>
      <c r="S15" s="13"/>
      <c r="T15" s="13"/>
      <c r="U15" s="13"/>
      <c r="V15" s="7">
        <f>IF(OR(SUM(B15:U15)&gt;80,AND(COUNTIF(B15:U15,"X")&gt;2,SUM(B15:U15)-10=70)),"ERR",IF(AND(COUNTIF(B15:U15,"X")=0,SUM(B15:U15)=80),90,IF(COUNTIF(B15:U15,"X")&gt;2,SUM(B15:U15)-10,SUM(B15:U15))))</f>
        <v>0</v>
      </c>
      <c r="W15" s="7">
        <f>IF(COUNTIF(B15:U15,"X")&gt;3,"ERR",COUNTIF(B15:U15,"X"))</f>
        <v>0</v>
      </c>
      <c r="Y15" s="25" t="str">
        <f t="shared" ref="Y15:Y18" si="18">+A23</f>
        <v>Quizzer 2</v>
      </c>
      <c r="Z15" s="25">
        <f t="shared" ref="Z15:Z18" si="19">SUMIFS(B23:U23,$B$3:$U$3,"G")/20</f>
        <v>0</v>
      </c>
      <c r="AA15" s="25">
        <f t="shared" ref="AA15:AA18" si="20">SUMIFS(B23:U23,$B$3:$U$3,"A")/20</f>
        <v>0</v>
      </c>
      <c r="AB15" s="25">
        <f t="shared" ref="AB15:AB18" si="21">SUMIFS(B23:U23,$B$3:$U$3,"Q")/20</f>
        <v>0</v>
      </c>
      <c r="AC15" s="25">
        <f t="shared" ref="AC15:AC18" si="22">SUMIFS(B23:U23,$B$3:$U$3,"V")/20</f>
        <v>0</v>
      </c>
      <c r="AD15" s="25">
        <f t="shared" ref="AD15:AD18" si="23">SUMIFS(B23:U23,$B$3:$U$3,"R")/20</f>
        <v>0</v>
      </c>
      <c r="AE15" s="25">
        <f t="shared" ref="AE15:AE18" si="24">SUMIFS(B23:U23,$B$3:$U$3,"BCS")/20</f>
        <v>0</v>
      </c>
      <c r="AF15" s="25">
        <f t="shared" ref="AF15:AF18" si="25">SUMIFS(B23:U23,$B$3:$U$3,"X")/20</f>
        <v>0</v>
      </c>
    </row>
    <row r="16" spans="1:33" ht="18" customHeight="1" x14ac:dyDescent="0.2">
      <c r="A16" s="63" t="s">
        <v>12</v>
      </c>
      <c r="B16" s="13"/>
      <c r="C16" s="13"/>
      <c r="D16" s="13"/>
      <c r="E16" s="13"/>
      <c r="F16" s="13"/>
      <c r="G16" s="13"/>
      <c r="H16" s="13"/>
      <c r="I16" s="13"/>
      <c r="J16" s="13"/>
      <c r="K16" s="13"/>
      <c r="L16" s="13"/>
      <c r="M16" s="13"/>
      <c r="N16" s="13"/>
      <c r="O16" s="13"/>
      <c r="P16" s="13"/>
      <c r="Q16" s="13"/>
      <c r="R16" s="13"/>
      <c r="S16" s="13"/>
      <c r="T16" s="13"/>
      <c r="U16" s="13"/>
      <c r="V16" s="8">
        <f>IF(OR(SUM(B16:U16)&gt;80,AND(COUNTIF(B16:U16,"X")&gt;2,SUM(B16:U16)-10=70)),"ERR",IF(AND(COUNTIF(B16:U16,"X")=0,SUM(B16:U16)=80),90,IF(COUNTIF(B16:U16,"X")&gt;2,SUM(B16:U16)-10,SUM(B16:U16))))</f>
        <v>0</v>
      </c>
      <c r="W16" s="8">
        <f>IF(COUNTIF(B16:U16,"X")&gt;3,"ERR",COUNTIF(B16:U16,"X"))</f>
        <v>0</v>
      </c>
      <c r="Y16" s="25" t="str">
        <f t="shared" si="18"/>
        <v>Quizzer 3</v>
      </c>
      <c r="Z16" s="25">
        <f t="shared" si="19"/>
        <v>0</v>
      </c>
      <c r="AA16" s="25">
        <f t="shared" si="20"/>
        <v>0</v>
      </c>
      <c r="AB16" s="25">
        <f t="shared" si="21"/>
        <v>0</v>
      </c>
      <c r="AC16" s="25">
        <f t="shared" si="22"/>
        <v>0</v>
      </c>
      <c r="AD16" s="25">
        <f t="shared" si="23"/>
        <v>0</v>
      </c>
      <c r="AE16" s="25">
        <f t="shared" si="24"/>
        <v>0</v>
      </c>
      <c r="AF16" s="25">
        <f t="shared" si="25"/>
        <v>0</v>
      </c>
    </row>
    <row r="17" spans="1:32" ht="18" customHeight="1" thickBot="1" x14ac:dyDescent="0.25">
      <c r="A17" s="64" t="s">
        <v>13</v>
      </c>
      <c r="B17" s="13"/>
      <c r="C17" s="13"/>
      <c r="D17" s="13"/>
      <c r="E17" s="13"/>
      <c r="F17" s="13"/>
      <c r="G17" s="13"/>
      <c r="H17" s="13"/>
      <c r="I17" s="13"/>
      <c r="J17" s="13"/>
      <c r="K17" s="13"/>
      <c r="L17" s="13"/>
      <c r="M17" s="13"/>
      <c r="N17" s="13"/>
      <c r="O17" s="13"/>
      <c r="P17" s="13"/>
      <c r="Q17" s="13"/>
      <c r="R17" s="13"/>
      <c r="S17" s="13"/>
      <c r="T17" s="13"/>
      <c r="U17" s="13"/>
      <c r="V17" s="9">
        <f>IF(OR(SUM(B17:U17)&gt;80,AND(COUNTIF(B17:U17,"X")&gt;2,SUM(B17:U17)-10=70)),"ERR",IF(AND(COUNTIF(B17:U17,"X")=0,SUM(B17:U17)=80),90,IF(COUNTIF(B17:U17,"X")&gt;2,SUM(B17:U17)-10,SUM(B17:U17))))</f>
        <v>0</v>
      </c>
      <c r="W17" s="9">
        <f>IF(COUNTIF(B17:U17,"X")&gt;3,"ERR",COUNTIF(B17:U17,"X"))</f>
        <v>0</v>
      </c>
      <c r="Y17" s="25" t="str">
        <f t="shared" si="18"/>
        <v>Quizzer 4</v>
      </c>
      <c r="Z17" s="25">
        <f t="shared" si="19"/>
        <v>0</v>
      </c>
      <c r="AA17" s="25">
        <f t="shared" si="20"/>
        <v>0</v>
      </c>
      <c r="AB17" s="25">
        <f t="shared" si="21"/>
        <v>0</v>
      </c>
      <c r="AC17" s="25">
        <f t="shared" si="22"/>
        <v>0</v>
      </c>
      <c r="AD17" s="25">
        <f t="shared" si="23"/>
        <v>0</v>
      </c>
      <c r="AE17" s="25">
        <f t="shared" si="24"/>
        <v>0</v>
      </c>
      <c r="AF17" s="25">
        <f t="shared" si="25"/>
        <v>0</v>
      </c>
    </row>
    <row r="18" spans="1:32" ht="18" customHeight="1" x14ac:dyDescent="0.2">
      <c r="A18" s="10" t="s">
        <v>14</v>
      </c>
      <c r="B18" s="6" t="str">
        <f>IF(COUNTA($B$13:B17)&gt;1,"Err",IF(COUNTIF($B$13:B17,"B")&gt;0,10,""))</f>
        <v/>
      </c>
      <c r="C18" s="6" t="str">
        <f>IF(COUNTA(C13:C17)&gt;1,"Err",IF(COUNTIF(C13:C17,"B")&gt;0,10,""))</f>
        <v/>
      </c>
      <c r="D18" s="6" t="str">
        <f>IF(COUNTA(D13:D17)&gt;1,"Err",IF(COUNTIF(D13:D17,"B")&gt;0,10,IF(OR(AND(D13=20,SUM($B$13:D13)=80,COUNTIF($B$13:D13,"X")=0),AND(D14=20,SUM($B$14:D14)=80,COUNTIF($B$14:D14,"X")=0),AND(D15=20,SUM($B$15:D15)=80,COUNTIF($B$15:D15,"X")=0),AND(D16=20,SUM($B$16:D16)=80,COUNTIF($B$16:D16,"X")=0),AND(D17=20,SUM($B$17:D17)=80,COUNTIF($B$17:D17,"X")=0)),10,IF(AND((MAX($B$13:D13)+MAX($B$14:D14)+MAX($B$15:D15)+MAX($B$16:D16)+MAX($B$17:D17))=60,((MAX($B$13:D13)+MAX($B$14:D14)+MAX($B$15:D15)+MAX($B$16:D16)+MAX($B$17:D17))&gt;((MAX($B$13:C13)+MAX($B$14:C14)+MAX($B$15:C15)+MAX($B$16:C16)+MAX($B$17:C17))))),10,IF(AND((MAX($B$13:D13)+MAX($B$14:D14)+MAX($B$15:D15)+MAX($B$16:D16)+MAX($B$17:D17))=80,((MAX($B$13:D13)+MAX($B$14:D14)+MAX($B$15:D15)+MAX($B$16:D16)+MAX($B$17:D17))&gt;((MAX($B$13:C13)+MAX($B$14:C14)+MAX($B$15:C15)+MAX($B$16:C16)+MAX($B$17:C17))))),10,IF(AND((MAX($B$13:D13)+MAX($B$14:D14)+MAX($B$15:D15)+MAX($B$16:D16)+MAX($B$17:D17))=100,((MAX($B$13:D13)+MAX($B$14:D14)+MAX($B$15:D15)+MAX($B$16:D16)+MAX($B$17:D17))&gt;((MAX($B$13:C13)+MAX($B$14:C14)+MAX($B$15:C15)+MAX($B$16:C16)+MAX($B$17:C17))))),10,IF(AND(COUNTIF(D13:D17,"X")&gt;0,COUNTIF($B$13:D17,"X")&gt;4),-10,IF(OR(AND(D13="X",COUNTIF($B$13:D13,"X")=3),(AND(D14="X",COUNTIF($B$14:D14,"X")=3)),(AND(D15="X",COUNTIF($B$15:D15,"X")=3)),(AND(D16="X",COUNTIF($B$16:D16,"X")=3)),(AND(D17="X",COUNTIF($B$17:D17,"X")=3))),-10,""))))))))</f>
        <v/>
      </c>
      <c r="E18" s="6" t="str">
        <f>IF(COUNTA(E13:E17)&gt;1,"Err",IF(COUNTIF(E13:E17,"B")&gt;0,10,IF(OR(AND(E13=20,SUM($B$13:E13)=80,COUNTIF($B$13:E13,"X")=0),AND(E14=20,SUM($B$14:E14)=80,COUNTIF($B$14:E14,"X")=0),AND(E15=20,SUM($B$15:E15)=80,COUNTIF($B$15:E15,"X")=0),AND(E16=20,SUM($B$16:E16)=80,COUNTIF($B$16:E16,"X")=0),AND(E17=20,SUM($B$17:E17)=80,COUNTIF($B$17:E17,"X")=0)),10,IF(AND((MAX($B$13:E13)+MAX($B$14:E14)+MAX($B$15:E15)+MAX($B$16:E16)+MAX($B$17:E17))=60,((MAX($B$13:E13)+MAX($B$14:E14)+MAX($B$15:E15)+MAX($B$16:E16)+MAX($B$17:E17))&gt;((MAX($B$13:D13)+MAX($B$14:D14)+MAX($B$15:D15)+MAX($B$16:D16)+MAX($B$17:D17))))),10,IF(AND((MAX($B$13:E13)+MAX($B$14:E14)+MAX($B$15:E15)+MAX($B$16:E16)+MAX($B$17:E17))=80,((MAX($B$13:E13)+MAX($B$14:E14)+MAX($B$15:E15)+MAX($B$16:E16)+MAX($B$17:E17))&gt;((MAX($B$13:D13)+MAX($B$14:D14)+MAX($B$15:D15)+MAX($B$16:D16)+MAX($B$17:D17))))),10,IF(AND((MAX($B$13:E13)+MAX($B$14:E14)+MAX($B$15:E15)+MAX($B$16:E16)+MAX($B$17:E17))=100,((MAX($B$13:E13)+MAX($B$14:E14)+MAX($B$15:E15)+MAX($B$16:E16)+MAX($B$17:E17))&gt;((MAX($B$13:D13)+MAX($B$14:D14)+MAX($B$15:D15)+MAX($B$16:D16)+MAX($B$17:D17))))),10,IF(AND(COUNTIF(E13:E17,"X")&gt;0,COUNTIF($B$13:E17,"X")&gt;4),-10,IF(OR(AND(E13="X",COUNTIF($B$13:E13,"X")=3),(AND(E14="X",COUNTIF($B$14:E14,"X")=3)),(AND(E15="X",COUNTIF($B$15:E15,"X")=3)),(AND(E16="X",COUNTIF($B$16:E16,"X")=3)),(AND(E17="X",COUNTIF($B$17:E17,"X")=3))),-10,""))))))))</f>
        <v/>
      </c>
      <c r="F18" s="6" t="str">
        <f>IF(COUNTA(F13:F17)&gt;1,"Err",IF(COUNTIF(F13:F17,"B")&gt;0,10,IF(OR(AND(F13=20,SUM($B$13:F13)=80,COUNTIF($B$13:F13,"X")=0),AND(F14=20,SUM($B$14:F14)=80,COUNTIF($B$14:F14,"X")=0),AND(F15=20,SUM($B$15:F15)=80,COUNTIF($B$15:F15,"X")=0),AND(F16=20,SUM($B$16:F16)=80,COUNTIF($B$16:F16,"X")=0),AND(F17=20,SUM($B$17:F17)=80,COUNTIF($B$17:F17,"X")=0)),10,IF(AND((MAX($B$13:F13)+MAX($B$14:F14)+MAX($B$15:F15)+MAX($B$16:F16)+MAX($B$17:F17))=60,((MAX($B$13:F13)+MAX($B$14:F14)+MAX($B$15:F15)+MAX($B$16:F16)+MAX($B$17:F17))&gt;((MAX($B$13:E13)+MAX($B$14:E14)+MAX($B$15:E15)+MAX($B$16:E16)+MAX($B$17:E17))))),10,IF(AND((MAX($B$13:F13)+MAX($B$14:F14)+MAX($B$15:F15)+MAX($B$16:F16)+MAX($B$17:F17))=80,((MAX($B$13:F13)+MAX($B$14:F14)+MAX($B$15:F15)+MAX($B$16:F16)+MAX($B$17:F17))&gt;((MAX($B$13:E13)+MAX($B$14:E14)+MAX($B$15:E15)+MAX($B$16:E16)+MAX($B$17:E17))))),10,IF(AND((MAX($B$13:F13)+MAX($B$14:F14)+MAX($B$15:F15)+MAX($B$16:F16)+MAX($B$17:F17))=100,((MAX($B$13:F13)+MAX($B$14:F14)+MAX($B$15:F15)+MAX($B$16:F16)+MAX($B$17:F17))&gt;((MAX($B$13:E13)+MAX($B$14:E14)+MAX($B$15:E15)+MAX($B$16:E16)+MAX($B$17:E17))))),10,IF(AND(COUNTIF(F13:F17,"X")&gt;0,COUNTIF($B$13:F17,"X")&gt;4),-10,IF(OR(AND(F13="X",COUNTIF($B$13:F13,"X")=3),(AND(F14="X",COUNTIF($B$14:F14,"X")=3)),(AND(F15="X",COUNTIF($B$15:F15,"X")=3)),(AND(F16="X",COUNTIF($B$16:F16,"X")=3)),(AND(F17="X",COUNTIF($B$17:F17,"X")=3))),-10,""))))))))</f>
        <v/>
      </c>
      <c r="G18" s="6" t="str">
        <f>IF(COUNTA(G13:G17)&gt;1,"Err",IF(COUNTIF(G13:G17,"B")&gt;0,10,IF(OR(AND(G13=20,SUM($B$13:G13)=80,COUNTIF($B$13:G13,"X")=0),AND(G14=20,SUM($B$14:G14)=80,COUNTIF($B$14:G14,"X")=0),AND(G15=20,SUM($B$15:G15)=80,COUNTIF($B$15:G15,"X")=0),AND(G16=20,SUM($B$16:G16)=80,COUNTIF($B$16:G16,"X")=0),AND(G17=20,SUM($B$17:G17)=80,COUNTIF($B$17:G17,"X")=0)),10,IF(AND((MAX($B$13:G13)+MAX($B$14:G14)+MAX($B$15:G15)+MAX($B$16:G16)+MAX($B$17:G17))=60,((MAX($B$13:G13)+MAX($B$14:G14)+MAX($B$15:G15)+MAX($B$16:G16)+MAX($B$17:G17))&gt;((MAX($B$13:F13)+MAX($B$14:F14)+MAX($B$15:F15)+MAX($B$16:F16)+MAX($B$17:F17))))),10,IF(AND((MAX($B$13:G13)+MAX($B$14:G14)+MAX($B$15:G15)+MAX($B$16:G16)+MAX($B$17:G17))=80,((MAX($B$13:G13)+MAX($B$14:G14)+MAX($B$15:G15)+MAX($B$16:G16)+MAX($B$17:G17))&gt;((MAX($B$13:F13)+MAX($B$14:F14)+MAX($B$15:F15)+MAX($B$16:F16)+MAX($B$17:F17))))),10,IF(AND((MAX($B$13:G13)+MAX($B$14:G14)+MAX($B$15:G15)+MAX($B$16:G16)+MAX($B$17:G17))=100,((MAX($B$13:G13)+MAX($B$14:G14)+MAX($B$15:G15)+MAX($B$16:G16)+MAX($B$17:G17))&gt;((MAX($B$13:F13)+MAX($B$14:F14)+MAX($B$15:F15)+MAX($B$16:F16)+MAX($B$17:F17))))),10,IF(AND(COUNTIF(G13:G17,"X")&gt;0,COUNTIF($B$13:G17,"X")&gt;4),-10,IF(OR(AND(G13="X",COUNTIF($B$13:G13,"X")=3),(AND(G14="X",COUNTIF($B$14:G14,"X")=3)),(AND(G15="X",COUNTIF($B$15:G15,"X")=3)),(AND(G16="X",COUNTIF($B$16:G16,"X")=3)),(AND(G17="X",COUNTIF($B$17:G17,"X")=3))),-10,""))))))))</f>
        <v/>
      </c>
      <c r="H18" s="6" t="str">
        <f>IF(COUNTA(H13:H17)&gt;1,"Err",IF(COUNTIF(H13:H17,"B")&gt;0,10,IF(OR(AND(H13=20,SUM($B$13:H13)=80,COUNTIF($B$13:H13,"X")=0),AND(H14=20,SUM($B$14:H14)=80,COUNTIF($B$14:H14,"X")=0),AND(H15=20,SUM($B$15:H15)=80,COUNTIF($B$15:H15,"X")=0),AND(H16=20,SUM($B$16:H16)=80,COUNTIF($B$16:H16,"X")=0),AND(H17=20,SUM($B$17:H17)=80,COUNTIF($B$17:H17,"X")=0)),10,IF(AND((MAX($B$13:H13)+MAX($B$14:H14)+MAX($B$15:H15)+MAX($B$16:H16)+MAX($B$17:H17))=60,((MAX($B$13:H13)+MAX($B$14:H14)+MAX($B$15:H15)+MAX($B$16:H16)+MAX($B$17:H17))&gt;((MAX($B$13:G13)+MAX($B$14:G14)+MAX($B$15:G15)+MAX($B$16:G16)+MAX($B$17:G17))))),10,IF(AND((MAX($B$13:H13)+MAX($B$14:H14)+MAX($B$15:H15)+MAX($B$16:H16)+MAX($B$17:H17))=80,((MAX($B$13:H13)+MAX($B$14:H14)+MAX($B$15:H15)+MAX($B$16:H16)+MAX($B$17:H17))&gt;((MAX($B$13:G13)+MAX($B$14:G14)+MAX($B$15:G15)+MAX($B$16:G16)+MAX($B$17:G17))))),10,IF(AND((MAX($B$13:H13)+MAX($B$14:H14)+MAX($B$15:H15)+MAX($B$16:H16)+MAX($B$17:H17))=100,((MAX($B$13:H13)+MAX($B$14:H14)+MAX($B$15:H15)+MAX($B$16:H16)+MAX($B$17:H17))&gt;((MAX($B$13:G13)+MAX($B$14:G14)+MAX($B$15:G15)+MAX($B$16:G16)+MAX($B$17:G17))))),10,IF(AND(COUNTIF(H13:H17,"X")&gt;0,COUNTIF($B$13:H17,"X")&gt;4),-10,IF(OR(AND(H13="X",COUNTIF($B$13:H13,"X")=3),(AND(H14="X",COUNTIF($B$14:H14,"X")=3)),(AND(H15="X",COUNTIF($B$15:H15,"X")=3)),(AND(H16="X",COUNTIF($B$16:H16,"X")=3)),(AND(H17="X",COUNTIF($B$17:H17,"X")=3))),-10,""))))))))</f>
        <v/>
      </c>
      <c r="I18" s="6" t="str">
        <f>IF(COUNTA(I13:I17)&gt;1,"Err",IF(COUNTIF(I13:I17,"B")&gt;0,10,IF(OR(AND(I13=20,SUM($B$13:I13)=80,COUNTIF($B$13:I13,"X")=0),AND(I14=20,SUM($B$14:I14)=80,COUNTIF($B$14:I14,"X")=0),AND(I15=20,SUM($B$15:I15)=80,COUNTIF($B$15:I15,"X")=0),AND(I16=20,SUM($B$16:I16)=80,COUNTIF($B$16:I16,"X")=0),AND(I17=20,SUM($B$17:I17)=80,COUNTIF($B$17:I17,"X")=0)),10,IF(AND((MAX($B$13:I13)+MAX($B$14:I14)+MAX($B$15:I15)+MAX($B$16:I16)+MAX($B$17:I17))=60,((MAX($B$13:I13)+MAX($B$14:I14)+MAX($B$15:I15)+MAX($B$16:I16)+MAX($B$17:I17))&gt;((MAX($B$13:H13)+MAX($B$14:H14)+MAX($B$15:H15)+MAX($B$16:H16)+MAX($B$17:H17))))),10,IF(AND((MAX($B$13:I13)+MAX($B$14:I14)+MAX($B$15:I15)+MAX($B$16:I16)+MAX($B$17:I17))=80,((MAX($B$13:I13)+MAX($B$14:I14)+MAX($B$15:I15)+MAX($B$16:I16)+MAX($B$17:I17))&gt;((MAX($B$13:H13)+MAX($B$14:H14)+MAX($B$15:H15)+MAX($B$16:H16)+MAX($B$17:H17))))),10,IF(AND((MAX($B$13:I13)+MAX($B$14:I14)+MAX($B$15:I15)+MAX($B$16:I16)+MAX($B$17:I17))=100,((MAX($B$13:I13)+MAX($B$14:I14)+MAX($B$15:I15)+MAX($B$16:I16)+MAX($B$17:I17))&gt;((MAX($B$13:H13)+MAX($B$14:H14)+MAX($B$15:H15)+MAX($B$16:H16)+MAX($B$17:H17))))),10,IF(AND(COUNTIF(I13:I17,"X")&gt;0,COUNTIF($B$13:I17,"X")&gt;4),-10,IF(OR(AND(I13="X",COUNTIF($B$13:I13,"X")=3),(AND(I14="X",COUNTIF($B$14:I14,"X")=3)),(AND(I15="X",COUNTIF($B$15:I15,"X")=3)),(AND(I16="X",COUNTIF($B$16:I16,"X")=3)),(AND(I17="X",COUNTIF($B$17:I17,"X")=3))),-10,""))))))))</f>
        <v/>
      </c>
      <c r="J18" s="6" t="str">
        <f>IF(COUNTA(J13:J17)&gt;1,"Err",IF(COUNTIF(J13:J17,"B")&gt;0,10,IF(OR(AND(J13=20,SUM($B$13:J13)=80,COUNTIF($B$13:J13,"X")=0),AND(J14=20,SUM($B$14:J14)=80,COUNTIF($B$14:J14,"X")=0),AND(J15=20,SUM($B$15:J15)=80,COUNTIF($B$15:J15,"X")=0),AND(J16=20,SUM($B$16:J16)=80,COUNTIF($B$16:J16,"X")=0),AND(J17=20,SUM($B$17:J17)=80,COUNTIF($B$17:J17,"X")=0)),10,IF(AND((MAX($B$13:J13)+MAX($B$14:J14)+MAX($B$15:J15)+MAX($B$16:J16)+MAX($B$17:J17))=60,((MAX($B$13:J13)+MAX($B$14:J14)+MAX($B$15:J15)+MAX($B$16:J16)+MAX($B$17:J17))&gt;((MAX($B$13:I13)+MAX($B$14:I14)+MAX($B$15:I15)+MAX($B$16:I16)+MAX($B$17:I17))))),10,IF(AND((MAX($B$13:J13)+MAX($B$14:J14)+MAX($B$15:J15)+MAX($B$16:J16)+MAX($B$17:J17))=80,((MAX($B$13:J13)+MAX($B$14:J14)+MAX($B$15:J15)+MAX($B$16:J16)+MAX($B$17:J17))&gt;((MAX($B$13:I13)+MAX($B$14:I14)+MAX($B$15:I15)+MAX($B$16:I16)+MAX($B$17:I17))))),10,IF(AND((MAX($B$13:J13)+MAX($B$14:J14)+MAX($B$15:J15)+MAX($B$16:J16)+MAX($B$17:J17))=100,((MAX($B$13:J13)+MAX($B$14:J14)+MAX($B$15:J15)+MAX($B$16:J16)+MAX($B$17:J17))&gt;((MAX($B$13:I13)+MAX($B$14:I14)+MAX($B$15:I15)+MAX($B$16:I16)+MAX($B$17:I17))))),10,IF(AND(COUNTIF(J13:J17,"X")&gt;0,COUNTIF($B$13:J17,"X")&gt;4),-10,IF(OR(AND(J13="X",COUNTIF($B$13:J13,"X")=3),(AND(J14="X",COUNTIF($B$14:J14,"X")=3)),(AND(J15="X",COUNTIF($B$15:J15,"X")=3)),(AND(J16="X",COUNTIF($B$16:J16,"X")=3)),(AND(J17="X",COUNTIF($B$17:J17,"X")=3))),-10,""))))))))</f>
        <v/>
      </c>
      <c r="K18" s="6" t="str">
        <f>IF(COUNTA(K13:K17)&gt;1,"Err",IF(COUNTIF(K13:K17,"B")&gt;0,10,IF(OR(AND(K13=20,SUM($B$13:K13)=80,COUNTIF($B$13:K13,"X")=0),AND(K14=20,SUM($B$14:K14)=80,COUNTIF($B$14:K14,"X")=0),AND(K15=20,SUM($B$15:K15)=80,COUNTIF($B$15:K15,"X")=0),AND(K16=20,SUM($B$16:K16)=80,COUNTIF($B$16:K16,"X")=0),AND(K17=20,SUM($B$17:K17)=80,COUNTIF($B$17:K17,"X")=0)),10,IF(AND((MAX($B$13:K13)+MAX($B$14:K14)+MAX($B$15:K15)+MAX($B$16:K16)+MAX($B$17:K17))=60,((MAX($B$13:K13)+MAX($B$14:K14)+MAX($B$15:K15)+MAX($B$16:K16)+MAX($B$17:K17))&gt;((MAX($B$13:J13)+MAX($B$14:J14)+MAX($B$15:J15)+MAX($B$16:J16)+MAX($B$17:J17))))),10,IF(AND((MAX($B$13:K13)+MAX($B$14:K14)+MAX($B$15:K15)+MAX($B$16:K16)+MAX($B$17:K17))=80,((MAX($B$13:K13)+MAX($B$14:K14)+MAX($B$15:K15)+MAX($B$16:K16)+MAX($B$17:K17))&gt;((MAX($B$13:J13)+MAX($B$14:J14)+MAX($B$15:J15)+MAX($B$16:J16)+MAX($B$17:J17))))),10,IF(AND((MAX($B$13:K13)+MAX($B$14:K14)+MAX($B$15:K15)+MAX($B$16:K16)+MAX($B$17:K17))=100,((MAX($B$13:K13)+MAX($B$14:K14)+MAX($B$15:K15)+MAX($B$16:K16)+MAX($B$17:K17))&gt;((MAX($B$13:J13)+MAX($B$14:J14)+MAX($B$15:J15)+MAX($B$16:J16)+MAX($B$17:J17))))),10,IF(AND(COUNTIF(K13:K17,"X")&gt;0,COUNTIF($B$13:K17,"X")&gt;4),-10,IF(OR(AND(K13="X",COUNTIF($B$13:K13,"X")=3),(AND(K14="X",COUNTIF($B$14:K14,"X")=3)),(AND(K15="X",COUNTIF($B$15:K15,"X")=3)),(AND(K16="X",COUNTIF($B$16:K16,"X")=3)),(AND(K17="X",COUNTIF($B$17:K17,"X")=3))),-10,""))))))))</f>
        <v/>
      </c>
      <c r="L18" s="6" t="str">
        <f>IF(COUNTA(L13:L17)&gt;1,"Err",IF(COUNTIF(L13:L17,"B")&gt;0,10,IF(OR(AND(L13=20,SUM($B$13:L13)=80,COUNTIF($B$13:L13,"X")=0),AND(L14=20,SUM($B$14:L14)=80,COUNTIF($B$14:L14,"X")=0),AND(L15=20,SUM($B$15:L15)=80,COUNTIF($B$15:L15,"X")=0),AND(L16=20,SUM($B$16:L16)=80,COUNTIF($B$16:L16,"X")=0),AND(L17=20,SUM($B$17:L17)=80,COUNTIF($B$17:L17,"X")=0)),10,IF(AND((MAX($B$13:L13)+MAX($B$14:L14)+MAX($B$15:L15)+MAX($B$16:L16)+MAX($B$17:L17))=60,((MAX($B$13:L13)+MAX($B$14:L14)+MAX($B$15:L15)+MAX($B$16:L16)+MAX($B$17:L17))&gt;((MAX($B$13:K13)+MAX($B$14:K14)+MAX($B$15:K15)+MAX($B$16:K16)+MAX($B$17:K17))))),10,IF(AND((MAX($B$13:L13)+MAX($B$14:L14)+MAX($B$15:L15)+MAX($B$16:L16)+MAX($B$17:L17))=80,((MAX($B$13:L13)+MAX($B$14:L14)+MAX($B$15:L15)+MAX($B$16:L16)+MAX($B$17:L17))&gt;((MAX($B$13:K13)+MAX($B$14:K14)+MAX($B$15:K15)+MAX($B$16:K16)+MAX($B$17:K17))))),10,IF(AND((MAX($B$13:L13)+MAX($B$14:L14)+MAX($B$15:L15)+MAX($B$16:L16)+MAX($B$17:L17))=100,((MAX($B$13:L13)+MAX($B$14:L14)+MAX($B$15:L15)+MAX($B$16:L16)+MAX($B$17:L17))&gt;((MAX($B$13:K13)+MAX($B$14:K14)+MAX($B$15:K15)+MAX($B$16:K16)+MAX($B$17:K17))))),10,IF(AND(COUNTIF(L13:L17,"X")&gt;0,COUNTIF($B$13:L17,"X")&gt;4),-10,IF(OR(AND(L13="X",COUNTIF($B$13:L13,"X")=3),(AND(L14="X",COUNTIF($B$14:L14,"X")=3)),(AND(L15="X",COUNTIF($B$15:L15,"X")=3)),(AND(L16="X",COUNTIF($B$16:L16,"X")=3)),(AND(L17="X",COUNTIF($B$17:L17,"X")=3))),-10,""))))))))</f>
        <v/>
      </c>
      <c r="M18" s="6" t="str">
        <f>IF(COUNTA(M13:M17)&gt;1,"Err",IF(COUNTIF(M13:M17,"B")&gt;0,10,IF(OR(AND(M13=20,SUM($B$13:M13)=80,COUNTIF($B$13:M13,"X")=0),AND(M14=20,SUM($B$14:M14)=80,COUNTIF($B$14:M14,"X")=0),AND(M15=20,SUM($B$15:M15)=80,COUNTIF($B$15:M15,"X")=0),AND(M16=20,SUM($B$16:M16)=80,COUNTIF($B$16:M16,"X")=0),AND(M17=20,SUM($B$17:M17)=80,COUNTIF($B$17:M17,"X")=0)),10,IF(AND((MAX($B$13:M13)+MAX($B$14:M14)+MAX($B$15:M15)+MAX($B$16:M16)+MAX($B$17:M17))=60,((MAX($B$13:M13)+MAX($B$14:M14)+MAX($B$15:M15)+MAX($B$16:M16)+MAX($B$17:M17))&gt;((MAX($B$13:L13)+MAX($B$14:L14)+MAX($B$15:L15)+MAX($B$16:L16)+MAX($B$17:L17))))),10,IF(AND((MAX($B$13:M13)+MAX($B$14:M14)+MAX($B$15:M15)+MAX($B$16:M16)+MAX($B$17:M17))=80,((MAX($B$13:M13)+MAX($B$14:M14)+MAX($B$15:M15)+MAX($B$16:M16)+MAX($B$17:M17))&gt;((MAX($B$13:L13)+MAX($B$14:L14)+MAX($B$15:L15)+MAX($B$16:L16)+MAX($B$17:L17))))),10,IF(AND((MAX($B$13:M13)+MAX($B$14:M14)+MAX($B$15:M15)+MAX($B$16:M16)+MAX($B$17:M17))=100,((MAX($B$13:M13)+MAX($B$14:M14)+MAX($B$15:M15)+MAX($B$16:M16)+MAX($B$17:M17))&gt;((MAX($B$13:L13)+MAX($B$14:L14)+MAX($B$15:L15)+MAX($B$16:L16)+MAX($B$17:L17))))),10,IF(AND(COUNTIF(M13:M17,"X")&gt;0,COUNTIF($B$13:M17,"X")&gt;4),-10,IF(OR(AND(M13="X",COUNTIF($B$13:M13,"X")=3),(AND(M14="X",COUNTIF($B$14:M14,"X")=3)),(AND(M15="X",COUNTIF($B$15:M15,"X")=3)),(AND(M16="X",COUNTIF($B$16:M16,"X")=3)),(AND(M17="X",COUNTIF($B$17:M17,"X")=3))),-10,""))))))))</f>
        <v/>
      </c>
      <c r="N18" s="6" t="str">
        <f>IF(COUNTA(N13:N17)&gt;1,"Err",IF(COUNTIF(N13:N17,"B")&gt;0,10,IF(OR(AND(N13=20,SUM($B$13:N13)=80,COUNTIF($B$13:N13,"X")=0),AND(N14=20,SUM($B$14:N14)=80,COUNTIF($B$14:N14,"X")=0),AND(N15=20,SUM($B$15:N15)=80,COUNTIF($B$15:N15,"X")=0),AND(N16=20,SUM($B$16:N16)=80,COUNTIF($B$16:N16,"X")=0),AND(N17=20,SUM($B$17:N17)=80,COUNTIF($B$17:N17,"X")=0)),10,IF(AND((MAX($B$13:N13)+MAX($B$14:N14)+MAX($B$15:N15)+MAX($B$16:N16)+MAX($B$17:N17))=60,((MAX($B$13:N13)+MAX($B$14:N14)+MAX($B$15:N15)+MAX($B$16:N16)+MAX($B$17:N17))&gt;((MAX($B$13:M13)+MAX($B$14:M14)+MAX($B$15:M15)+MAX($B$16:M16)+MAX($B$17:M17))))),10,IF(AND((MAX($B$13:N13)+MAX($B$14:N14)+MAX($B$15:N15)+MAX($B$16:N16)+MAX($B$17:N17))=80,((MAX($B$13:N13)+MAX($B$14:N14)+MAX($B$15:N15)+MAX($B$16:N16)+MAX($B$17:N17))&gt;((MAX($B$13:M13)+MAX($B$14:M14)+MAX($B$15:M15)+MAX($B$16:M16)+MAX($B$17:M17))))),10,IF(AND((MAX($B$13:N13)+MAX($B$14:N14)+MAX($B$15:N15)+MAX($B$16:N16)+MAX($B$17:N17))=100,((MAX($B$13:N13)+MAX($B$14:N14)+MAX($B$15:N15)+MAX($B$16:N16)+MAX($B$17:N17))&gt;((MAX($B$13:M13)+MAX($B$14:M14)+MAX($B$15:M15)+MAX($B$16:M16)+MAX($B$17:M17))))),10,IF(AND(COUNTIF(N13:N17,"X")&gt;0,COUNTIF($B$13:N17,"X")&gt;4),-10,IF(OR(AND(N13="X",COUNTIF($B$13:N13,"X")=3),(AND(N14="X",COUNTIF($B$14:N14,"X")=3)),(AND(N15="X",COUNTIF($B$15:N15,"X")=3)),(AND(N16="X",COUNTIF($B$16:N16,"X")=3)),(AND(N17="X",COUNTIF($B$17:N17,"X")=3))),-10,""))))))))</f>
        <v/>
      </c>
      <c r="O18" s="6" t="str">
        <f>IF(COUNTA(O13:O17)&gt;1,"Err",IF(COUNTIF(O13:O17,"B")&gt;0,10,IF(OR(AND(O13=20,SUM($B$13:O13)=80,COUNTIF($B$13:O13,"X")=0),AND(O14=20,SUM($B$14:O14)=80,COUNTIF($B$14:O14,"X")=0),AND(O15=20,SUM($B$15:O15)=80,COUNTIF($B$15:O15,"X")=0),AND(O16=20,SUM($B$16:O16)=80,COUNTIF($B$16:O16,"X")=0),AND(O17=20,SUM($B$17:O17)=80,COUNTIF($B$17:O17,"X")=0)),10,IF(AND((MAX($B$13:O13)+MAX($B$14:O14)+MAX($B$15:O15)+MAX($B$16:O16)+MAX($B$17:O17))=60,((MAX($B$13:O13)+MAX($B$14:O14)+MAX($B$15:O15)+MAX($B$16:O16)+MAX($B$17:O17))&gt;((MAX($B$13:N13)+MAX($B$14:N14)+MAX($B$15:N15)+MAX($B$16:N16)+MAX($B$17:N17))))),10,IF(AND((MAX($B$13:O13)+MAX($B$14:O14)+MAX($B$15:O15)+MAX($B$16:O16)+MAX($B$17:O17))=80,((MAX($B$13:O13)+MAX($B$14:O14)+MAX($B$15:O15)+MAX($B$16:O16)+MAX($B$17:O17))&gt;((MAX($B$13:N13)+MAX($B$14:N14)+MAX($B$15:N15)+MAX($B$16:N16)+MAX($B$17:N17))))),10,IF(AND((MAX($B$13:O13)+MAX($B$14:O14)+MAX($B$15:O15)+MAX($B$16:O16)+MAX($B$17:O17))=100,((MAX($B$13:O13)+MAX($B$14:O14)+MAX($B$15:O15)+MAX($B$16:O16)+MAX($B$17:O17))&gt;((MAX($B$13:N13)+MAX($B$14:N14)+MAX($B$15:N15)+MAX($B$16:N16)+MAX($B$17:N17))))),10,IF(AND(COUNTIF(O13:O17,"X")&gt;0,COUNTIF($B$13:O17,"X")&gt;4),-10,IF(OR(AND(O13="X",COUNTIF($B$13:O13,"X")=3),(AND(O14="X",COUNTIF($B$14:O14,"X")=3)),(AND(O15="X",COUNTIF($B$15:O15,"X")=3)),(AND(O16="X",COUNTIF($B$16:O16,"X")=3)),(AND(O17="X",COUNTIF($B$17:O17,"X")=3))),-10,""))))))))</f>
        <v/>
      </c>
      <c r="P18" s="6" t="str">
        <f>IF(COUNTA(P13:P17)&gt;1,"Err",IF(COUNTIF(P13:P17,"B")&gt;0,10,IF(OR(AND(P13=20,SUM($B$13:P13)=80,COUNTIF($B$13:P13,"X")=0),AND(P14=20,SUM($B$14:P14)=80,COUNTIF($B$14:P14,"X")=0),AND(P15=20,SUM($B$15:P15)=80,COUNTIF($B$15:P15,"X")=0),AND(P16=20,SUM($B$16:P16)=80,COUNTIF($B$16:P16,"X")=0),AND(P17=20,SUM($B$17:P17)=80,COUNTIF($B$17:P17,"X")=0)),10,IF(AND((MAX($B$13:P13)+MAX($B$14:P14)+MAX($B$15:P15)+MAX($B$16:P16)+MAX($B$17:P17))=60,((MAX($B$13:P13)+MAX($B$14:P14)+MAX($B$15:P15)+MAX($B$16:P16)+MAX($B$17:P17))&gt;((MAX($B$13:O13)+MAX($B$14:O14)+MAX($B$15:O15)+MAX($B$16:O16)+MAX($B$17:O17))))),10,IF(AND((MAX($B$13:P13)+MAX($B$14:P14)+MAX($B$15:P15)+MAX($B$16:P16)+MAX($B$17:P17))=80,((MAX($B$13:P13)+MAX($B$14:P14)+MAX($B$15:P15)+MAX($B$16:P16)+MAX($B$17:P17))&gt;((MAX($B$13:O13)+MAX($B$14:O14)+MAX($B$15:O15)+MAX($B$16:O16)+MAX($B$17:O17))))),10,IF(AND((MAX($B$13:P13)+MAX($B$14:P14)+MAX($B$15:P15)+MAX($B$16:P16)+MAX($B$17:P17))=100,((MAX($B$13:P13)+MAX($B$14:P14)+MAX($B$15:P15)+MAX($B$16:P16)+MAX($B$17:P17))&gt;((MAX($B$13:O13)+MAX($B$14:O14)+MAX($B$15:O15)+MAX($B$16:O16)+MAX($B$17:O17))))),10,IF(AND(COUNTIF(P13:P17,"X")&gt;0,COUNTIF($B$13:P17,"X")&gt;4),-10,IF(OR(AND(P13="X",COUNTIF($B$13:P13,"X")=3),(AND(P14="X",COUNTIF($B$14:P14,"X")=3)),(AND(P15="X",COUNTIF($B$15:P15,"X")=3)),(AND(P16="X",COUNTIF($B$16:P16,"X")=3)),(AND(P17="X",COUNTIF($B$17:P17,"X")=3))),-10,""))))))))</f>
        <v/>
      </c>
      <c r="Q18" s="6" t="str">
        <f>IF(COUNTA(Q13:Q17)&gt;1,"Err",IF(COUNTIF(Q13:Q17,"B")&gt;0,10,IF(OR(AND(Q13=20,SUM($B$13:Q13)=80,COUNTIF($B$13:Q13,"X")=0),AND(Q14=20,SUM($B$14:Q14)=80,COUNTIF($B$14:Q14,"X")=0),AND(Q15=20,SUM($B$15:Q15)=80,COUNTIF($B$15:Q15,"X")=0),AND(Q16=20,SUM($B$16:Q16)=80,COUNTIF($B$16:Q16,"X")=0),AND(Q17=20,SUM($B$17:Q17)=80,COUNTIF($B$17:Q17,"X")=0)),10,IF(AND((MAX($B$13:Q13)+MAX($B$14:Q14)+MAX($B$15:Q15)+MAX($B$16:Q16)+MAX($B$17:Q17))=60,((MAX($B$13:Q13)+MAX($B$14:Q14)+MAX($B$15:Q15)+MAX($B$16:Q16)+MAX($B$17:Q17))&gt;((MAX($B$13:P13)+MAX($B$14:P14)+MAX($B$15:P15)+MAX($B$16:P16)+MAX($B$17:P17))))),10,IF(AND((MAX($B$13:Q13)+MAX($B$14:Q14)+MAX($B$15:Q15)+MAX($B$16:Q16)+MAX($B$17:Q17))=80,((MAX($B$13:Q13)+MAX($B$14:Q14)+MAX($B$15:Q15)+MAX($B$16:Q16)+MAX($B$17:Q17))&gt;((MAX($B$13:P13)+MAX($B$14:P14)+MAX($B$15:P15)+MAX($B$16:P16)+MAX($B$17:P17))))),10,IF(AND((MAX($B$13:Q13)+MAX($B$14:Q14)+MAX($B$15:Q15)+MAX($B$16:Q16)+MAX($B$17:Q17))=100,((MAX($B$13:Q13)+MAX($B$14:Q14)+MAX($B$15:Q15)+MAX($B$16:Q16)+MAX($B$17:Q17))&gt;((MAX($B$13:P13)+MAX($B$14:P14)+MAX($B$15:P15)+MAX($B$16:P16)+MAX($B$17:P17))))),10,IF(COUNTIF(Q13:Q17,"X")&gt;0,-10,"")))))))</f>
        <v/>
      </c>
      <c r="R18" s="6" t="str">
        <f>IF(COUNTA(R13:R17)&gt;1,"Err",IF(COUNTIF(R13:R17,"B")&gt;0,10,IF(OR(AND(R13=20,SUM($B$13:R13)=80,COUNTIF($B$13:R13,"X")=0),AND(R14=20,SUM($B$14:R14)=80,COUNTIF($B$14:R14,"X")=0),AND(R15=20,SUM($B$15:R15)=80,COUNTIF($B$15:R15,"X")=0),AND(R16=20,SUM($B$16:R16)=80,COUNTIF($B$16:R16,"X")=0),AND(R17=20,SUM($B$17:R17)=80,COUNTIF($B$17:R17,"X")=0)),10,IF(AND((MAX($B$13:R13)+MAX($B$14:R14)+MAX($B$15:R15)+MAX($B$16:R16)+MAX($B$17:R17))=60,((MAX($B$13:R13)+MAX($B$14:R14)+MAX($B$15:R15)+MAX($B$16:R16)+MAX($B$17:R17))&gt;((MAX($B$13:Q13)+MAX($B$14:Q14)+MAX($B$15:Q15)+MAX($B$16:Q16)+MAX($B$17:Q17))))),10,IF(AND((MAX($B$13:R13)+MAX($B$14:R14)+MAX($B$15:R15)+MAX($B$16:R16)+MAX($B$17:R17))=80,((MAX($B$13:R13)+MAX($B$14:R14)+MAX($B$15:R15)+MAX($B$16:R16)+MAX($B$17:R17))&gt;((MAX($B$13:Q13)+MAX($B$14:Q14)+MAX($B$15:Q15)+MAX($B$16:Q16)+MAX($B$17:Q17))))),10,IF(AND((MAX($B$13:R13)+MAX($B$14:R14)+MAX($B$15:R15)+MAX($B$16:R16)+MAX($B$17:R17))=100,((MAX($B$13:R13)+MAX($B$14:R14)+MAX($B$15:R15)+MAX($B$16:R16)+MAX($B$17:R17))&gt;((MAX($B$13:Q13)+MAX($B$14:Q14)+MAX($B$15:Q15)+MAX($B$16:Q16)+MAX($B$17:Q17))))),10,IF(COUNTIF(R13:R17,"X")&gt;0,-10,"")))))))</f>
        <v/>
      </c>
      <c r="S18" s="6" t="str">
        <f>IF(COUNTA(S13:S17)&gt;1,"Err",IF(COUNTIF(S13:S17,"B")&gt;0,10,IF(OR(AND(S13=20,SUM($B$13:S13)=80,COUNTIF($B$13:S13,"X")=0),AND(S14=20,SUM($B$14:S14)=80,COUNTIF($B$14:S14,"X")=0),AND(S15=20,SUM($B$15:S15)=80,COUNTIF($B$15:S15,"X")=0),AND(S16=20,SUM($B$16:S16)=80,COUNTIF($B$16:S16,"X")=0),AND(S17=20,SUM($B$17:S17)=80,COUNTIF($B$17:S17,"X")=0)),10,IF(AND((MAX($B$13:S13)+MAX($B$14:S14)+MAX($B$15:S15)+MAX($B$16:S16)+MAX($B$17:S17))=60,((MAX($B$13:S13)+MAX($B$14:S14)+MAX($B$15:S15)+MAX($B$16:S16)+MAX($B$17:S17))&gt;((MAX($B$13:R13)+MAX($B$14:R14)+MAX($B$15:R15)+MAX($B$16:R16)+MAX($B$17:R17))))),10,IF(AND((MAX($B$13:S13)+MAX($B$14:S14)+MAX($B$15:S15)+MAX($B$16:S16)+MAX($B$17:S17))=80,((MAX($B$13:S13)+MAX($B$14:S14)+MAX($B$15:S15)+MAX($B$16:S16)+MAX($B$17:S17))&gt;((MAX($B$13:R13)+MAX($B$14:R14)+MAX($B$15:R15)+MAX($B$16:R16)+MAX($B$17:R17))))),10,IF(AND((MAX($B$13:S13)+MAX($B$14:S14)+MAX($B$15:S15)+MAX($B$16:S16)+MAX($B$17:S17))=100,((MAX($B$13:S13)+MAX($B$14:S14)+MAX($B$15:S15)+MAX($B$16:S16)+MAX($B$17:S17))&gt;((MAX($B$13:R13)+MAX($B$14:R14)+MAX($B$15:R15)+MAX($B$16:R16)+MAX($B$17:R17))))),10,IF(COUNTIF(S13:S17,"X")&gt;0,-10,"")))))))</f>
        <v/>
      </c>
      <c r="T18" s="6" t="str">
        <f>IF(COUNTA(T13:T17)&gt;1,"Err",IF(COUNTIF(T13:T17,"B")&gt;0,10,IF(OR(AND(T13=20,SUM($B$13:T13)=80,COUNTIF($B$13:T13,"X")=0),AND(T14=20,SUM($B$14:T14)=80,COUNTIF($B$14:T14,"X")=0),AND(T15=20,SUM($B$15:T15)=80,COUNTIF($B$15:T15,"X")=0),AND(T16=20,SUM($B$16:T16)=80,COUNTIF($B$16:T16,"X")=0),AND(T17=20,SUM($B$17:T17)=80,COUNTIF($B$17:T17,"X")=0)),10,IF(AND((MAX($B$13:T13)+MAX($B$14:T14)+MAX($B$15:T15)+MAX($B$16:T16)+MAX($B$17:T17))=60,((MAX($B$13:T13)+MAX($B$14:T14)+MAX($B$15:T15)+MAX($B$16:T16)+MAX($B$17:T17))&gt;((MAX($B$13:S13)+MAX($B$14:S14)+MAX($B$15:S15)+MAX($B$16:S16)+MAX($B$17:S17))))),10,IF(AND((MAX($B$13:T13)+MAX($B$14:T14)+MAX($B$15:T15)+MAX($B$16:T16)+MAX($B$17:T17))=80,((MAX($B$13:T13)+MAX($B$14:T14)+MAX($B$15:T15)+MAX($B$16:T16)+MAX($B$17:T17))&gt;((MAX($B$13:S13)+MAX($B$14:S14)+MAX($B$15:S15)+MAX($B$16:S16)+MAX($B$17:S17))))),10,IF(AND((MAX($B$13:T13)+MAX($B$14:T14)+MAX($B$15:T15)+MAX($B$16:T16)+MAX($B$17:T17))=100,((MAX($B$13:T13)+MAX($B$14:T14)+MAX($B$15:T15)+MAX($B$16:T16)+MAX($B$17:T17))&gt;((MAX($B$13:S13)+MAX($B$14:S14)+MAX($B$15:S15)+MAX($B$16:S16)+MAX($B$17:S17))))),10,IF(COUNTIF(T13:T17,"X")&gt;0,-10,"")))))))</f>
        <v/>
      </c>
      <c r="U18" s="6" t="str">
        <f>IF(COUNTA(U13:U17)&gt;1,"Err",IF(COUNTIF(U13:U17,"B")&gt;0,10,IF(OR(AND(U13=20,SUM($B$13:U13)=80,COUNTIF($B$13:U13,"X")=0),AND(U14=20,SUM($B$14:U14)=80,COUNTIF($B$14:U14,"X")=0),AND(U15=20,SUM($B$15:U15)=80,COUNTIF($B$15:U15,"X")=0),AND(U16=20,SUM($B$16:U16)=80,COUNTIF($B$16:U16,"X")=0),AND(U17=20,SUM($B$17:U17)=80,COUNTIF($B$17:U17,"X")=0)),10,IF(AND((MAX($B$13:U13)+MAX($B$14:U14)+MAX($B$15:U15)+MAX($B$16:U16)+MAX($B$17:U17))=60,((MAX($B$13:U13)+MAX($B$14:U14)+MAX($B$15:U15)+MAX($B$16:U16)+MAX($B$17:U17))&gt;((MAX($B$13:T13)+MAX($B$14:T14)+MAX($B$15:T15)+MAX($B$16:T16)+MAX($B$17:T17))))),10,IF(AND((MAX($B$13:U13)+MAX($B$14:U14)+MAX($B$15:U15)+MAX($B$16:U16)+MAX($B$17:U17))=80,((MAX($B$13:U13)+MAX($B$14:U14)+MAX($B$15:U15)+MAX($B$16:U16)+MAX($B$17:U17))&gt;((MAX($B$13:T13)+MAX($B$14:T14)+MAX($B$15:T15)+MAX($B$16:T16)+MAX($B$17:T17))))),10,IF(AND((MAX($B$13:U13)+MAX($B$14:U14)+MAX($B$15:U15)+MAX($B$16:U16)+MAX($B$17:U17))=100,((MAX($B$13:U13)+MAX($B$14:U14)+MAX($B$15:U15)+MAX($B$16:U16)+MAX($B$17:U17))&gt;((MAX($B$13:T13)+MAX($B$14:T14)+MAX($B$15:T15)+MAX($B$16:T16)+MAX($B$17:T17))))),10,IF(COUNTIF(U13:U17,"X")&gt;0,-10,"")))))))</f>
        <v/>
      </c>
      <c r="V18" s="49">
        <f>INDEX(B19:U19,1,COUNTA(B19:U19))</f>
        <v>0</v>
      </c>
      <c r="W18" s="50"/>
      <c r="Y18" s="25" t="str">
        <f t="shared" si="18"/>
        <v>Quizzer 5</v>
      </c>
      <c r="Z18" s="25">
        <f t="shared" si="19"/>
        <v>0</v>
      </c>
      <c r="AA18" s="25">
        <f t="shared" si="20"/>
        <v>0</v>
      </c>
      <c r="AB18" s="25">
        <f t="shared" si="21"/>
        <v>0</v>
      </c>
      <c r="AC18" s="25">
        <f t="shared" si="22"/>
        <v>0</v>
      </c>
      <c r="AD18" s="25">
        <f t="shared" si="23"/>
        <v>0</v>
      </c>
      <c r="AE18" s="25">
        <f t="shared" si="24"/>
        <v>0</v>
      </c>
      <c r="AF18" s="25">
        <f t="shared" si="25"/>
        <v>0</v>
      </c>
    </row>
    <row r="19" spans="1:32" ht="18" customHeight="1" x14ac:dyDescent="0.2">
      <c r="A19" s="11" t="s">
        <v>7</v>
      </c>
      <c r="B19" s="7">
        <f>SUM(B13:B18)</f>
        <v>0</v>
      </c>
      <c r="C19" s="7">
        <f t="shared" ref="C19" si="26">B19+SUM(C13:C18)</f>
        <v>0</v>
      </c>
      <c r="D19" s="7">
        <f t="shared" ref="D19" si="27">C19+SUM(D13:D18)</f>
        <v>0</v>
      </c>
      <c r="E19" s="7">
        <f t="shared" ref="E19:U19" si="28">D19+SUM(E13:E18)</f>
        <v>0</v>
      </c>
      <c r="F19" s="7">
        <f t="shared" si="28"/>
        <v>0</v>
      </c>
      <c r="G19" s="7">
        <f t="shared" si="28"/>
        <v>0</v>
      </c>
      <c r="H19" s="7">
        <f t="shared" si="28"/>
        <v>0</v>
      </c>
      <c r="I19" s="7">
        <f t="shared" si="28"/>
        <v>0</v>
      </c>
      <c r="J19" s="7">
        <f t="shared" si="28"/>
        <v>0</v>
      </c>
      <c r="K19" s="7">
        <f t="shared" si="28"/>
        <v>0</v>
      </c>
      <c r="L19" s="7">
        <f t="shared" si="28"/>
        <v>0</v>
      </c>
      <c r="M19" s="7">
        <f t="shared" si="28"/>
        <v>0</v>
      </c>
      <c r="N19" s="7">
        <f t="shared" si="28"/>
        <v>0</v>
      </c>
      <c r="O19" s="7">
        <f t="shared" si="28"/>
        <v>0</v>
      </c>
      <c r="P19" s="7">
        <f t="shared" si="28"/>
        <v>0</v>
      </c>
      <c r="Q19" s="7">
        <f t="shared" si="28"/>
        <v>0</v>
      </c>
      <c r="R19" s="7">
        <f t="shared" si="28"/>
        <v>0</v>
      </c>
      <c r="S19" s="7">
        <f t="shared" si="28"/>
        <v>0</v>
      </c>
      <c r="T19" s="7">
        <f t="shared" si="28"/>
        <v>0</v>
      </c>
      <c r="U19" s="7">
        <f t="shared" si="28"/>
        <v>0</v>
      </c>
      <c r="V19" s="51"/>
      <c r="W19" s="51"/>
    </row>
    <row r="20" spans="1:32" ht="18" customHeight="1" thickBot="1" x14ac:dyDescent="0.25"/>
    <row r="21" spans="1:32" ht="18" customHeight="1" x14ac:dyDescent="0.2">
      <c r="A21" s="65" t="s">
        <v>63</v>
      </c>
      <c r="B21" s="6">
        <v>1</v>
      </c>
      <c r="C21" s="6">
        <v>2</v>
      </c>
      <c r="D21" s="6">
        <v>3</v>
      </c>
      <c r="E21" s="6">
        <v>4</v>
      </c>
      <c r="F21" s="6">
        <v>5</v>
      </c>
      <c r="G21" s="6">
        <v>6</v>
      </c>
      <c r="H21" s="6">
        <v>7</v>
      </c>
      <c r="I21" s="6">
        <v>8</v>
      </c>
      <c r="J21" s="6">
        <v>9</v>
      </c>
      <c r="K21" s="6">
        <v>10</v>
      </c>
      <c r="L21" s="6">
        <v>11</v>
      </c>
      <c r="M21" s="6">
        <v>12</v>
      </c>
      <c r="N21" s="6">
        <v>13</v>
      </c>
      <c r="O21" s="6">
        <v>14</v>
      </c>
      <c r="P21" s="6">
        <v>15</v>
      </c>
      <c r="Q21" s="6">
        <v>16</v>
      </c>
      <c r="R21" s="6">
        <v>17</v>
      </c>
      <c r="S21" s="6">
        <v>18</v>
      </c>
      <c r="T21" s="6">
        <v>19</v>
      </c>
      <c r="U21" s="6">
        <v>20</v>
      </c>
      <c r="V21" s="6" t="s">
        <v>7</v>
      </c>
      <c r="W21" s="6" t="s">
        <v>8</v>
      </c>
    </row>
    <row r="22" spans="1:32" ht="18" customHeight="1" x14ac:dyDescent="0.2">
      <c r="A22" s="63" t="s">
        <v>9</v>
      </c>
      <c r="B22" s="13"/>
      <c r="C22" s="13"/>
      <c r="D22" s="13"/>
      <c r="E22" s="13"/>
      <c r="F22" s="13"/>
      <c r="G22" s="13"/>
      <c r="H22" s="13"/>
      <c r="I22" s="13"/>
      <c r="J22" s="13"/>
      <c r="K22" s="13"/>
      <c r="L22" s="13"/>
      <c r="M22" s="13"/>
      <c r="N22" s="13"/>
      <c r="O22" s="13"/>
      <c r="P22" s="13"/>
      <c r="Q22" s="13"/>
      <c r="R22" s="13"/>
      <c r="S22" s="13"/>
      <c r="T22" s="13"/>
      <c r="U22" s="13"/>
      <c r="V22" s="7">
        <f>IF(OR(SUM(B22:U22)&gt;80,AND(COUNTIF(B22:U22,"X")&gt;2,SUM(B22:U22)-10=70)),"ERR",IF(AND(COUNTIF(B22:U22,"X")=0,SUM(B22:U22)=80),90,IF(COUNTIF(B22:U22,"X")&gt;2,SUM(B22:U22)-10,SUM(B22:U22))))</f>
        <v>0</v>
      </c>
      <c r="W22" s="7">
        <f>IF(COUNTIF(B22:U22,"X")&gt;3,"ERR",COUNTIF(B22:U22,"X"))</f>
        <v>0</v>
      </c>
    </row>
    <row r="23" spans="1:32" ht="18" customHeight="1" x14ac:dyDescent="0.2">
      <c r="A23" s="63" t="s">
        <v>10</v>
      </c>
      <c r="B23" s="13"/>
      <c r="C23" s="13"/>
      <c r="D23" s="13"/>
      <c r="E23" s="13"/>
      <c r="F23" s="13"/>
      <c r="G23" s="13"/>
      <c r="H23" s="13"/>
      <c r="I23" s="13"/>
      <c r="J23" s="13"/>
      <c r="K23" s="13"/>
      <c r="L23" s="13"/>
      <c r="M23" s="13"/>
      <c r="N23" s="13"/>
      <c r="O23" s="13"/>
      <c r="P23" s="13"/>
      <c r="Q23" s="13"/>
      <c r="R23" s="13"/>
      <c r="S23" s="13"/>
      <c r="T23" s="13"/>
      <c r="U23" s="13"/>
      <c r="V23" s="8">
        <f>IF(OR(SUM(B23:U23)&gt;80,AND(COUNTIF(B23:U23,"X")&gt;2,SUM(B23:U23)-10=70)),"ERR",IF(AND(COUNTIF(B23:U23,"X")=0,SUM(B23:U23)=80),90,IF(COUNTIF(B23:U23,"X")&gt;2,SUM(B23:U23)-10,SUM(B23:U23))))</f>
        <v>0</v>
      </c>
      <c r="W23" s="8">
        <f>IF(COUNTIF(B23:U23,"X")&gt;3,"ERR",COUNTIF(B23:U23,"X"))</f>
        <v>0</v>
      </c>
    </row>
    <row r="24" spans="1:32" ht="18" customHeight="1" x14ac:dyDescent="0.2">
      <c r="A24" s="63" t="s">
        <v>11</v>
      </c>
      <c r="B24" s="13"/>
      <c r="C24" s="13"/>
      <c r="D24" s="13"/>
      <c r="E24" s="13"/>
      <c r="F24" s="13"/>
      <c r="G24" s="13"/>
      <c r="H24" s="13"/>
      <c r="I24" s="13"/>
      <c r="J24" s="13"/>
      <c r="K24" s="13"/>
      <c r="L24" s="13"/>
      <c r="M24" s="13"/>
      <c r="N24" s="13"/>
      <c r="O24" s="13"/>
      <c r="P24" s="13"/>
      <c r="Q24" s="13"/>
      <c r="R24" s="13"/>
      <c r="S24" s="13"/>
      <c r="T24" s="13"/>
      <c r="U24" s="13"/>
      <c r="V24" s="7">
        <f>IF(OR(SUM(B24:U24)&gt;80,AND(COUNTIF(B24:U24,"X")&gt;2,SUM(B24:U24)-10=70)),"ERR",IF(AND(COUNTIF(B24:U24,"X")=0,SUM(B24:U24)=80),90,IF(COUNTIF(B24:U24,"X")&gt;2,SUM(B24:U24)-10,SUM(B24:U24))))</f>
        <v>0</v>
      </c>
      <c r="W24" s="7">
        <f>IF(COUNTIF(B24:U24,"X")&gt;3,"ERR",COUNTIF(B24:U24,"X"))</f>
        <v>0</v>
      </c>
    </row>
    <row r="25" spans="1:32" ht="18" customHeight="1" x14ac:dyDescent="0.2">
      <c r="A25" s="63" t="s">
        <v>12</v>
      </c>
      <c r="B25" s="13"/>
      <c r="C25" s="13"/>
      <c r="D25" s="13"/>
      <c r="E25" s="13"/>
      <c r="F25" s="13"/>
      <c r="G25" s="13"/>
      <c r="H25" s="13"/>
      <c r="I25" s="13"/>
      <c r="J25" s="13"/>
      <c r="K25" s="13"/>
      <c r="L25" s="13"/>
      <c r="M25" s="13"/>
      <c r="N25" s="13"/>
      <c r="O25" s="13"/>
      <c r="P25" s="13"/>
      <c r="Q25" s="13"/>
      <c r="R25" s="13"/>
      <c r="S25" s="13"/>
      <c r="T25" s="13"/>
      <c r="U25" s="13"/>
      <c r="V25" s="8">
        <f>IF(OR(SUM(B25:U25)&gt;80,AND(COUNTIF(B25:U25,"X")&gt;2,SUM(B25:U25)-10=70)),"ERR",IF(AND(COUNTIF(B25:U25,"X")=0,SUM(B25:U25)=80),90,IF(COUNTIF(B25:U25,"X")&gt;2,SUM(B25:U25)-10,SUM(B25:U25))))</f>
        <v>0</v>
      </c>
      <c r="W25" s="8">
        <f>IF(COUNTIF(B25:U25,"X")&gt;3,"ERR",COUNTIF(B25:U25,"X"))</f>
        <v>0</v>
      </c>
    </row>
    <row r="26" spans="1:32" ht="18" customHeight="1" thickBot="1" x14ac:dyDescent="0.25">
      <c r="A26" s="64" t="s">
        <v>13</v>
      </c>
      <c r="B26" s="13"/>
      <c r="C26" s="13"/>
      <c r="D26" s="13"/>
      <c r="E26" s="13"/>
      <c r="F26" s="13"/>
      <c r="G26" s="13"/>
      <c r="H26" s="13"/>
      <c r="I26" s="13"/>
      <c r="J26" s="13"/>
      <c r="K26" s="13"/>
      <c r="L26" s="13"/>
      <c r="M26" s="13"/>
      <c r="N26" s="13"/>
      <c r="O26" s="13"/>
      <c r="P26" s="13"/>
      <c r="Q26" s="13"/>
      <c r="R26" s="13"/>
      <c r="S26" s="13"/>
      <c r="T26" s="13"/>
      <c r="U26" s="13"/>
      <c r="V26" s="9">
        <f>IF(OR(SUM(B26:U26)&gt;80,AND(COUNTIF(B26:U26,"X")&gt;2,SUM(B26:U26)-10=70)),"ERR",IF(AND(COUNTIF(B26:U26,"X")=0,SUM(B26:U26)=80),90,IF(COUNTIF(B26:U26,"X")&gt;2,SUM(B26:U26)-10,SUM(B26:U26))))</f>
        <v>0</v>
      </c>
      <c r="W26" s="9">
        <f>IF(COUNTIF(B26:U26,"X")&gt;3,"ERR",COUNTIF(B26:U26,"X"))</f>
        <v>0</v>
      </c>
    </row>
    <row r="27" spans="1:32" ht="18" customHeight="1" x14ac:dyDescent="0.2">
      <c r="A27" s="10" t="s">
        <v>14</v>
      </c>
      <c r="B27" s="6" t="str">
        <f>IF(COUNTA($B$22:B26)&gt;1,"Err",IF(COUNTIF($B$22:B26,"B")&gt;0,10,""))</f>
        <v/>
      </c>
      <c r="C27" s="6" t="str">
        <f>IF(COUNTA(C22:C26)&gt;1,"Err",IF(COUNTIF(C22:C26,"B")&gt;0,10,""))</f>
        <v/>
      </c>
      <c r="D27" s="6" t="str">
        <f>IF(COUNTA(D22:D26)&gt;1,"Err",IF(COUNTIF(D22:D26,"B")&gt;0,10,IF(OR(AND(D22=20,SUM($B$22:D22)=80,COUNTIF($B$22:D22,"X")=0),AND(D23=20,SUM($B$23:D23)=80,COUNTIF($B$23:D23,"X")=0),AND(D24=20,SUM($B$24:D24)=80,COUNTIF($B$24:D24,"X")=0),AND(D25=20,SUM($B$25:D25)=80,COUNTIF($B$25:D25,"X")=0),AND(D26=20,SUM($B$26:D26)=80,COUNTIF($B$26:D26,"X")=0)),10,IF(AND((MAX($B$22:D22)+MAX($B$23:D23)+MAX($B$24:D24)+MAX($B$25:D25)+MAX($B$26:D26))=60,((MAX($B$22:D22)+MAX($B$23:D23)+MAX($B$24:D24)+MAX($B$25:D25)+MAX($B$26:D26))&gt;((MAX($B$22:C22)+MAX($B$23:C23)+MAX($B$24:C24)+MAX($B$25:C25)+MAX($B$26:C26))))),10,IF(AND((MAX($B$22:D22)+MAX($B$23:D23)+MAX($B$24:D24)+MAX($B$25:D25)+MAX($B$26:D26))=80,((MAX($B$22:D22)+MAX($B$23:D23)+MAX($B$24:D24)+MAX($B$25:D25)+MAX($B$26:D26))&gt;((MAX($B$22:C22)+MAX($B$23:C23)+MAX($B$24:C24)+MAX($B$25:C25)+MAX($B$26:C26))))),10,IF(AND((MAX($B$22:D22)+MAX($B$23:D23)+MAX($B$24:D24)+MAX($B$25:D25)+MAX($B$26:D26))=100,((MAX($B$22:D22)+MAX($B$23:D23)+MAX($B$24:D24)+MAX($B$25:D25)+MAX($B$26:D26))&gt;((MAX($B$22:C22)+MAX($B$23:C23)+MAX($B$24:C24)+MAX($B$25:C25)+MAX($B$26:C26))))),10,IF(AND(COUNTIF(D22:D26,"X")&gt;0,COUNTIF($B$22:D26,"X")&gt;4),-10,IF(OR(AND(D22="X",COUNTIF($B$22:D22,"X")=3),(AND(D23="X",COUNTIF($B$23:D23,"X")=3)),(AND(D24="X",COUNTIF($B$24:D24,"X")=3)),(AND(D25="X",COUNTIF($B$25:D25,"X")=3)),(AND(D26="X",COUNTIF($B$26:D26,"X")=3))),-10,""))))))))</f>
        <v/>
      </c>
      <c r="E27" s="6" t="str">
        <f>IF(COUNTA(E22:E26)&gt;1,"Err",IF(COUNTIF(E22:E26,"B")&gt;0,10,IF(OR(AND(E22=20,SUM($B$22:E22)=80,COUNTIF($B$22:E22,"X")=0),AND(E23=20,SUM($B$23:E23)=80,COUNTIF($B$23:E23,"X")=0),AND(E24=20,SUM($B$24:E24)=80,COUNTIF($B$24:E24,"X")=0),AND(E25=20,SUM($B$25:E25)=80,COUNTIF($B$25:E25,"X")=0),AND(E26=20,SUM($B$26:E26)=80,COUNTIF($B$26:E26,"X")=0)),10,IF(AND((MAX($B$22:E22)+MAX($B$23:E23)+MAX($B$24:E24)+MAX($B$25:E25)+MAX($B$26:E26))=60,((MAX($B$22:E22)+MAX($B$23:E23)+MAX($B$24:E24)+MAX($B$25:E25)+MAX($B$26:E26))&gt;((MAX($B$22:D22)+MAX($B$23:D23)+MAX($B$24:D24)+MAX($B$25:D25)+MAX($B$26:D26))))),10,IF(AND((MAX($B$22:E22)+MAX($B$23:E23)+MAX($B$24:E24)+MAX($B$25:E25)+MAX($B$26:E26))=80,((MAX($B$22:E22)+MAX($B$23:E23)+MAX($B$24:E24)+MAX($B$25:E25)+MAX($B$26:E26))&gt;((MAX($B$22:D22)+MAX($B$23:D23)+MAX($B$24:D24)+MAX($B$25:D25)+MAX($B$26:D26))))),10,IF(AND((MAX($B$22:E22)+MAX($B$23:E23)+MAX($B$24:E24)+MAX($B$25:E25)+MAX($B$26:E26))=100,((MAX($B$22:E22)+MAX($B$23:E23)+MAX($B$24:E24)+MAX($B$25:E25)+MAX($B$26:E26))&gt;((MAX($B$22:D22)+MAX($B$23:D23)+MAX($B$24:D24)+MAX($B$25:D25)+MAX($B$26:D26))))),10,IF(AND(COUNTIF(E22:E26,"X")&gt;0,COUNTIF($B$22:E26,"X")&gt;4),-10,IF(OR(AND(E22="X",COUNTIF($B$22:E22,"X")=3),(AND(E23="X",COUNTIF($B$23:E23,"X")=3)),(AND(E24="X",COUNTIF($B$24:E24,"X")=3)),(AND(E25="X",COUNTIF($B$25:E25,"X")=3)),(AND(E26="X",COUNTIF($B$26:E26,"X")=3))),-10,""))))))))</f>
        <v/>
      </c>
      <c r="F27" s="6" t="str">
        <f>IF(COUNTA(F22:F26)&gt;1,"Err",IF(COUNTIF(F22:F26,"B")&gt;0,10,IF(OR(AND(F22=20,SUM($B$22:F22)=80,COUNTIF($B$22:F22,"X")=0),AND(F23=20,SUM($B$23:F23)=80,COUNTIF($B$23:F23,"X")=0),AND(F24=20,SUM($B$24:F24)=80,COUNTIF($B$24:F24,"X")=0),AND(F25=20,SUM($B$25:F25)=80,COUNTIF($B$25:F25,"X")=0),AND(F26=20,SUM($B$26:F26)=80,COUNTIF($B$26:F26,"X")=0)),10,IF(AND((MAX($B$22:F22)+MAX($B$23:F23)+MAX($B$24:F24)+MAX($B$25:F25)+MAX($B$26:F26))=60,((MAX($B$22:F22)+MAX($B$23:F23)+MAX($B$24:F24)+MAX($B$25:F25)+MAX($B$26:F26))&gt;((MAX($B$22:E22)+MAX($B$23:E23)+MAX($B$24:E24)+MAX($B$25:E25)+MAX($B$26:E26))))),10,IF(AND((MAX($B$22:F22)+MAX($B$23:F23)+MAX($B$24:F24)+MAX($B$25:F25)+MAX($B$26:F26))=80,((MAX($B$22:F22)+MAX($B$23:F23)+MAX($B$24:F24)+MAX($B$25:F25)+MAX($B$26:F26))&gt;((MAX($B$22:E22)+MAX($B$23:E23)+MAX($B$24:E24)+MAX($B$25:E25)+MAX($B$26:E26))))),10,IF(AND((MAX($B$22:F22)+MAX($B$23:F23)+MAX($B$24:F24)+MAX($B$25:F25)+MAX($B$26:F26))=100,((MAX($B$22:F22)+MAX($B$23:F23)+MAX($B$24:F24)+MAX($B$25:F25)+MAX($B$26:F26))&gt;((MAX($B$22:E22)+MAX($B$23:E23)+MAX($B$24:E24)+MAX($B$25:E25)+MAX($B$26:E26))))),10,IF(AND(COUNTIF(F22:F26,"X")&gt;0,COUNTIF($B$22:F26,"X")&gt;4),-10,IF(OR(AND(F22="X",COUNTIF($B$22:F22,"X")=3),(AND(F23="X",COUNTIF($B$23:F23,"X")=3)),(AND(F24="X",COUNTIF($B$24:F24,"X")=3)),(AND(F25="X",COUNTIF($B$25:F25,"X")=3)),(AND(F26="X",COUNTIF($B$26:F26,"X")=3))),-10,""))))))))</f>
        <v/>
      </c>
      <c r="G27" s="6" t="str">
        <f>IF(COUNTA(G22:G26)&gt;1,"Err",IF(COUNTIF(G22:G26,"B")&gt;0,10,IF(OR(AND(G22=20,SUM($B$22:G22)=80,COUNTIF($B$22:G22,"X")=0),AND(G23=20,SUM($B$23:G23)=80,COUNTIF($B$23:G23,"X")=0),AND(G24=20,SUM($B$24:G24)=80,COUNTIF($B$24:G24,"X")=0),AND(G25=20,SUM($B$25:G25)=80,COUNTIF($B$25:G25,"X")=0),AND(G26=20,SUM($B$26:G26)=80,COUNTIF($B$26:G26,"X")=0)),10,IF(AND((MAX($B$22:G22)+MAX($B$23:G23)+MAX($B$24:G24)+MAX($B$25:G25)+MAX($B$26:G26))=60,((MAX($B$22:G22)+MAX($B$23:G23)+MAX($B$24:G24)+MAX($B$25:G25)+MAX($B$26:G26))&gt;((MAX($B$22:F22)+MAX($B$23:F23)+MAX($B$24:F24)+MAX($B$25:F25)+MAX($B$26:F26))))),10,IF(AND((MAX($B$22:G22)+MAX($B$23:G23)+MAX($B$24:G24)+MAX($B$25:G25)+MAX($B$26:G26))=80,((MAX($B$22:G22)+MAX($B$23:G23)+MAX($B$24:G24)+MAX($B$25:G25)+MAX($B$26:G26))&gt;((MAX($B$22:F22)+MAX($B$23:F23)+MAX($B$24:F24)+MAX($B$25:F25)+MAX($B$26:F26))))),10,IF(AND((MAX($B$22:G22)+MAX($B$23:G23)+MAX($B$24:G24)+MAX($B$25:G25)+MAX($B$26:G26))=100,((MAX($B$22:G22)+MAX($B$23:G23)+MAX($B$24:G24)+MAX($B$25:G25)+MAX($B$26:G26))&gt;((MAX($B$22:F22)+MAX($B$23:F23)+MAX($B$24:F24)+MAX($B$25:F25)+MAX($B$26:F26))))),10,IF(AND(COUNTIF(G22:G26,"X")&gt;0,COUNTIF($B$22:G26,"X")&gt;4),-10,IF(OR(AND(G22="X",COUNTIF($B$22:G22,"X")=3),(AND(G23="X",COUNTIF($B$23:G23,"X")=3)),(AND(G24="X",COUNTIF($B$24:G24,"X")=3)),(AND(G25="X",COUNTIF($B$25:G25,"X")=3)),(AND(G26="X",COUNTIF($B$26:G26,"X")=3))),-10,""))))))))</f>
        <v/>
      </c>
      <c r="H27" s="6" t="str">
        <f>IF(COUNTA(H22:H26)&gt;1,"Err",IF(COUNTIF(H22:H26,"B")&gt;0,10,IF(OR(AND(H22=20,SUM($B$22:H22)=80,COUNTIF($B$22:H22,"X")=0),AND(H23=20,SUM($B$23:H23)=80,COUNTIF($B$23:H23,"X")=0),AND(H24=20,SUM($B$24:H24)=80,COUNTIF($B$24:H24,"X")=0),AND(H25=20,SUM($B$25:H25)=80,COUNTIF($B$25:H25,"X")=0),AND(H26=20,SUM($B$26:H26)=80,COUNTIF($B$26:H26,"X")=0)),10,IF(AND((MAX($B$22:H22)+MAX($B$23:H23)+MAX($B$24:H24)+MAX($B$25:H25)+MAX($B$26:H26))=60,((MAX($B$22:H22)+MAX($B$23:H23)+MAX($B$24:H24)+MAX($B$25:H25)+MAX($B$26:H26))&gt;((MAX($B$22:G22)+MAX($B$23:G23)+MAX($B$24:G24)+MAX($B$25:G25)+MAX($B$26:G26))))),10,IF(AND((MAX($B$22:H22)+MAX($B$23:H23)+MAX($B$24:H24)+MAX($B$25:H25)+MAX($B$26:H26))=80,((MAX($B$22:H22)+MAX($B$23:H23)+MAX($B$24:H24)+MAX($B$25:H25)+MAX($B$26:H26))&gt;((MAX($B$22:G22)+MAX($B$23:G23)+MAX($B$24:G24)+MAX($B$25:G25)+MAX($B$26:G26))))),10,IF(AND((MAX($B$22:H22)+MAX($B$23:H23)+MAX($B$24:H24)+MAX($B$25:H25)+MAX($B$26:H26))=100,((MAX($B$22:H22)+MAX($B$23:H23)+MAX($B$24:H24)+MAX($B$25:H25)+MAX($B$26:H26))&gt;((MAX($B$22:G22)+MAX($B$23:G23)+MAX($B$24:G24)+MAX($B$25:G25)+MAX($B$26:G26))))),10,IF(AND(COUNTIF(H22:H26,"X")&gt;0,COUNTIF($B$22:H26,"X")&gt;4),-10,IF(OR(AND(H22="X",COUNTIF($B$22:H22,"X")=3),(AND(H23="X",COUNTIF($B$23:H23,"X")=3)),(AND(H24="X",COUNTIF($B$24:H24,"X")=3)),(AND(H25="X",COUNTIF($B$25:H25,"X")=3)),(AND(H26="X",COUNTIF($B$26:H26,"X")=3))),-10,""))))))))</f>
        <v/>
      </c>
      <c r="I27" s="6" t="str">
        <f>IF(COUNTA(I22:I26)&gt;1,"Err",IF(COUNTIF(I22:I26,"B")&gt;0,10,IF(OR(AND(I22=20,SUM($B$22:I22)=80,COUNTIF($B$22:I22,"X")=0),AND(I23=20,SUM($B$23:I23)=80,COUNTIF($B$23:I23,"X")=0),AND(I24=20,SUM($B$24:I24)=80,COUNTIF($B$24:I24,"X")=0),AND(I25=20,SUM($B$25:I25)=80,COUNTIF($B$25:I25,"X")=0),AND(I26=20,SUM($B$26:I26)=80,COUNTIF($B$26:I26,"X")=0)),10,IF(AND((MAX($B$22:I22)+MAX($B$23:I23)+MAX($B$24:I24)+MAX($B$25:I25)+MAX($B$26:I26))=60,((MAX($B$22:I22)+MAX($B$23:I23)+MAX($B$24:I24)+MAX($B$25:I25)+MAX($B$26:I26))&gt;((MAX($B$22:H22)+MAX($B$23:H23)+MAX($B$24:H24)+MAX($B$25:H25)+MAX($B$26:H26))))),10,IF(AND((MAX($B$22:I22)+MAX($B$23:I23)+MAX($B$24:I24)+MAX($B$25:I25)+MAX($B$26:I26))=80,((MAX($B$22:I22)+MAX($B$23:I23)+MAX($B$24:I24)+MAX($B$25:I25)+MAX($B$26:I26))&gt;((MAX($B$22:H22)+MAX($B$23:H23)+MAX($B$24:H24)+MAX($B$25:H25)+MAX($B$26:H26))))),10,IF(AND((MAX($B$22:I22)+MAX($B$23:I23)+MAX($B$24:I24)+MAX($B$25:I25)+MAX($B$26:I26))=100,((MAX($B$22:I22)+MAX($B$23:I23)+MAX($B$24:I24)+MAX($B$25:I25)+MAX($B$26:I26))&gt;((MAX($B$22:H22)+MAX($B$23:H23)+MAX($B$24:H24)+MAX($B$25:H25)+MAX($B$26:H26))))),10,IF(AND(COUNTIF(I22:I26,"X")&gt;0,COUNTIF($B$22:I26,"X")&gt;4),-10,IF(OR(AND(I22="X",COUNTIF($B$22:I22,"X")=3),(AND(I23="X",COUNTIF($B$23:I23,"X")=3)),(AND(I24="X",COUNTIF($B$24:I24,"X")=3)),(AND(I25="X",COUNTIF($B$25:I25,"X")=3)),(AND(I26="X",COUNTIF($B$26:I26,"X")=3))),-10,""))))))))</f>
        <v/>
      </c>
      <c r="J27" s="6" t="str">
        <f>IF(COUNTA(J22:J26)&gt;1,"Err",IF(COUNTIF(J22:J26,"B")&gt;0,10,IF(OR(AND(J22=20,SUM($B$22:J22)=80,COUNTIF($B$22:J22,"X")=0),AND(J23=20,SUM($B$23:J23)=80,COUNTIF($B$23:J23,"X")=0),AND(J24=20,SUM($B$24:J24)=80,COUNTIF($B$24:J24,"X")=0),AND(J25=20,SUM($B$25:J25)=80,COUNTIF($B$25:J25,"X")=0),AND(J26=20,SUM($B$26:J26)=80,COUNTIF($B$26:J26,"X")=0)),10,IF(AND((MAX($B$22:J22)+MAX($B$23:J23)+MAX($B$24:J24)+MAX($B$25:J25)+MAX($B$26:J26))=60,((MAX($B$22:J22)+MAX($B$23:J23)+MAX($B$24:J24)+MAX($B$25:J25)+MAX($B$26:J26))&gt;((MAX($B$22:I22)+MAX($B$23:I23)+MAX($B$24:I24)+MAX($B$25:I25)+MAX($B$26:I26))))),10,IF(AND((MAX($B$22:J22)+MAX($B$23:J23)+MAX($B$24:J24)+MAX($B$25:J25)+MAX($B$26:J26))=80,((MAX($B$22:J22)+MAX($B$23:J23)+MAX($B$24:J24)+MAX($B$25:J25)+MAX($B$26:J26))&gt;((MAX($B$22:I22)+MAX($B$23:I23)+MAX($B$24:I24)+MAX($B$25:I25)+MAX($B$26:I26))))),10,IF(AND((MAX($B$22:J22)+MAX($B$23:J23)+MAX($B$24:J24)+MAX($B$25:J25)+MAX($B$26:J26))=100,((MAX($B$22:J22)+MAX($B$23:J23)+MAX($B$24:J24)+MAX($B$25:J25)+MAX($B$26:J26))&gt;((MAX($B$22:I22)+MAX($B$23:I23)+MAX($B$24:I24)+MAX($B$25:I25)+MAX($B$26:I26))))),10,IF(AND(COUNTIF(J22:J26,"X")&gt;0,COUNTIF($B$22:J26,"X")&gt;4),-10,IF(OR(AND(J22="X",COUNTIF($B$22:J22,"X")=3),(AND(J23="X",COUNTIF($B$23:J23,"X")=3)),(AND(J24="X",COUNTIF($B$24:J24,"X")=3)),(AND(J25="X",COUNTIF($B$25:J25,"X")=3)),(AND(J26="X",COUNTIF($B$26:J26,"X")=3))),-10,""))))))))</f>
        <v/>
      </c>
      <c r="K27" s="6" t="str">
        <f>IF(COUNTA(K22:K26)&gt;1,"Err",IF(COUNTIF(K22:K26,"B")&gt;0,10,IF(OR(AND(K22=20,SUM($B$22:K22)=80,COUNTIF($B$22:K22,"X")=0),AND(K23=20,SUM($B$23:K23)=80,COUNTIF($B$23:K23,"X")=0),AND(K24=20,SUM($B$24:K24)=80,COUNTIF($B$24:K24,"X")=0),AND(K25=20,SUM($B$25:K25)=80,COUNTIF($B$25:K25,"X")=0),AND(K26=20,SUM($B$26:K26)=80,COUNTIF($B$26:K26,"X")=0)),10,IF(AND((MAX($B$22:K22)+MAX($B$23:K23)+MAX($B$24:K24)+MAX($B$25:K25)+MAX($B$26:K26))=60,((MAX($B$22:K22)+MAX($B$23:K23)+MAX($B$24:K24)+MAX($B$25:K25)+MAX($B$26:K26))&gt;((MAX($B$22:J22)+MAX($B$23:J23)+MAX($B$24:J24)+MAX($B$25:J25)+MAX($B$26:J26))))),10,IF(AND((MAX($B$22:K22)+MAX($B$23:K23)+MAX($B$24:K24)+MAX($B$25:K25)+MAX($B$26:K26))=80,((MAX($B$22:K22)+MAX($B$23:K23)+MAX($B$24:K24)+MAX($B$25:K25)+MAX($B$26:K26))&gt;((MAX($B$22:J22)+MAX($B$23:J23)+MAX($B$24:J24)+MAX($B$25:J25)+MAX($B$26:J26))))),10,IF(AND((MAX($B$22:K22)+MAX($B$23:K23)+MAX($B$24:K24)+MAX($B$25:K25)+MAX($B$26:K26))=100,((MAX($B$22:K22)+MAX($B$23:K23)+MAX($B$24:K24)+MAX($B$25:K25)+MAX($B$26:K26))&gt;((MAX($B$22:J22)+MAX($B$23:J23)+MAX($B$24:J24)+MAX($B$25:J25)+MAX($B$26:J26))))),10,IF(AND(COUNTIF(K22:K26,"X")&gt;0,COUNTIF($B$22:K26,"X")&gt;4),-10,IF(OR(AND(K22="X",COUNTIF($B$22:K22,"X")=3),(AND(K23="X",COUNTIF($B$23:K23,"X")=3)),(AND(K24="X",COUNTIF($B$24:K24,"X")=3)),(AND(K25="X",COUNTIF($B$25:K25,"X")=3)),(AND(K26="X",COUNTIF($B$26:K26,"X")=3))),-10,""))))))))</f>
        <v/>
      </c>
      <c r="L27" s="6" t="str">
        <f>IF(COUNTA(L22:L26)&gt;1,"Err",IF(COUNTIF(L22:L26,"B")&gt;0,10,IF(OR(AND(L22=20,SUM($B$22:L22)=80,COUNTIF($B$22:L22,"X")=0),AND(L23=20,SUM($B$23:L23)=80,COUNTIF($B$23:L23,"X")=0),AND(L24=20,SUM($B$24:L24)=80,COUNTIF($B$24:L24,"X")=0),AND(L25=20,SUM($B$25:L25)=80,COUNTIF($B$25:L25,"X")=0),AND(L26=20,SUM($B$26:L26)=80,COUNTIF($B$26:L26,"X")=0)),10,IF(AND((MAX($B$22:L22)+MAX($B$23:L23)+MAX($B$24:L24)+MAX($B$25:L25)+MAX($B$26:L26))=60,((MAX($B$22:L22)+MAX($B$23:L23)+MAX($B$24:L24)+MAX($B$25:L25)+MAX($B$26:L26))&gt;((MAX($B$22:K22)+MAX($B$23:K23)+MAX($B$24:K24)+MAX($B$25:K25)+MAX($B$26:K26))))),10,IF(AND((MAX($B$22:L22)+MAX($B$23:L23)+MAX($B$24:L24)+MAX($B$25:L25)+MAX($B$26:L26))=80,((MAX($B$22:L22)+MAX($B$23:L23)+MAX($B$24:L24)+MAX($B$25:L25)+MAX($B$26:L26))&gt;((MAX($B$22:K22)+MAX($B$23:K23)+MAX($B$24:K24)+MAX($B$25:K25)+MAX($B$26:K26))))),10,IF(AND((MAX($B$22:L22)+MAX($B$23:L23)+MAX($B$24:L24)+MAX($B$25:L25)+MAX($B$26:L26))=100,((MAX($B$22:L22)+MAX($B$23:L23)+MAX($B$24:L24)+MAX($B$25:L25)+MAX($B$26:L26))&gt;((MAX($B$22:K22)+MAX($B$23:K23)+MAX($B$24:K24)+MAX($B$25:K25)+MAX($B$26:K26))))),10,IF(AND(COUNTIF(L22:L26,"X")&gt;0,COUNTIF($B$22:L26,"X")&gt;4),-10,IF(OR(AND(L22="X",COUNTIF($B$22:L22,"X")=3),(AND(L23="X",COUNTIF($B$23:L23,"X")=3)),(AND(L24="X",COUNTIF($B$24:L24,"X")=3)),(AND(L25="X",COUNTIF($B$25:L25,"X")=3)),(AND(L26="X",COUNTIF($B$26:L26,"X")=3))),-10,""))))))))</f>
        <v/>
      </c>
      <c r="M27" s="6" t="str">
        <f>IF(COUNTA(M22:M26)&gt;1,"Err",IF(COUNTIF(M22:M26,"B")&gt;0,10,IF(OR(AND(M22=20,SUM($B$22:M22)=80,COUNTIF($B$22:M22,"X")=0),AND(M23=20,SUM($B$23:M23)=80,COUNTIF($B$23:M23,"X")=0),AND(M24=20,SUM($B$24:M24)=80,COUNTIF($B$24:M24,"X")=0),AND(M25=20,SUM($B$25:M25)=80,COUNTIF($B$25:M25,"X")=0),AND(M26=20,SUM($B$26:M26)=80,COUNTIF($B$26:M26,"X")=0)),10,IF(AND((MAX($B$22:M22)+MAX($B$23:M23)+MAX($B$24:M24)+MAX($B$25:M25)+MAX($B$26:M26))=60,((MAX($B$22:M22)+MAX($B$23:M23)+MAX($B$24:M24)+MAX($B$25:M25)+MAX($B$26:M26))&gt;((MAX($B$22:L22)+MAX($B$23:L23)+MAX($B$24:L24)+MAX($B$25:L25)+MAX($B$26:L26))))),10,IF(AND((MAX($B$22:M22)+MAX($B$23:M23)+MAX($B$24:M24)+MAX($B$25:M25)+MAX($B$26:M26))=80,((MAX($B$22:M22)+MAX($B$23:M23)+MAX($B$24:M24)+MAX($B$25:M25)+MAX($B$26:M26))&gt;((MAX($B$22:L22)+MAX($B$23:L23)+MAX($B$24:L24)+MAX($B$25:L25)+MAX($B$26:L26))))),10,IF(AND((MAX($B$22:M22)+MAX($B$23:M23)+MAX($B$24:M24)+MAX($B$25:M25)+MAX($B$26:M26))=100,((MAX($B$22:M22)+MAX($B$23:M23)+MAX($B$24:M24)+MAX($B$25:M25)+MAX($B$26:M26))&gt;((MAX($B$22:L22)+MAX($B$23:L23)+MAX($B$24:L24)+MAX($B$25:L25)+MAX($B$26:L26))))),10,IF(AND(COUNTIF(M22:M26,"X")&gt;0,COUNTIF($B$22:M26,"X")&gt;4),-10,IF(OR(AND(M22="X",COUNTIF($B$22:M22,"X")=3),(AND(M23="X",COUNTIF($B$23:M23,"X")=3)),(AND(M24="X",COUNTIF($B$24:M24,"X")=3)),(AND(M25="X",COUNTIF($B$25:M25,"X")=3)),(AND(M26="X",COUNTIF($B$26:M26,"X")=3))),-10,""))))))))</f>
        <v/>
      </c>
      <c r="N27" s="6" t="str">
        <f>IF(COUNTA(N22:N26)&gt;1,"Err",IF(COUNTIF(N22:N26,"B")&gt;0,10,IF(OR(AND(N22=20,SUM($B$22:N22)=80,COUNTIF($B$22:N22,"X")=0),AND(N23=20,SUM($B$23:N23)=80,COUNTIF($B$23:N23,"X")=0),AND(N24=20,SUM($B$24:N24)=80,COUNTIF($B$24:N24,"X")=0),AND(N25=20,SUM($B$25:N25)=80,COUNTIF($B$25:N25,"X")=0),AND(N26=20,SUM($B$26:N26)=80,COUNTIF($B$26:N26,"X")=0)),10,IF(AND((MAX($B$22:N22)+MAX($B$23:N23)+MAX($B$24:N24)+MAX($B$25:N25)+MAX($B$26:N26))=60,((MAX($B$22:N22)+MAX($B$23:N23)+MAX($B$24:N24)+MAX($B$25:N25)+MAX($B$26:N26))&gt;((MAX($B$22:M22)+MAX($B$23:M23)+MAX($B$24:M24)+MAX($B$25:M25)+MAX($B$26:M26))))),10,IF(AND((MAX($B$22:N22)+MAX($B$23:N23)+MAX($B$24:N24)+MAX($B$25:N25)+MAX($B$26:N26))=80,((MAX($B$22:N22)+MAX($B$23:N23)+MAX($B$24:N24)+MAX($B$25:N25)+MAX($B$26:N26))&gt;((MAX($B$22:M22)+MAX($B$23:M23)+MAX($B$24:M24)+MAX($B$25:M25)+MAX($B$26:M26))))),10,IF(AND((MAX($B$22:N22)+MAX($B$23:N23)+MAX($B$24:N24)+MAX($B$25:N25)+MAX($B$26:N26))=100,((MAX($B$22:N22)+MAX($B$23:N23)+MAX($B$24:N24)+MAX($B$25:N25)+MAX($B$26:N26))&gt;((MAX($B$22:M22)+MAX($B$23:M23)+MAX($B$24:M24)+MAX($B$25:M25)+MAX($B$26:M26))))),10,IF(AND(COUNTIF(N22:N26,"X")&gt;0,COUNTIF($B$22:N26,"X")&gt;4),-10,IF(OR(AND(N22="X",COUNTIF($B$22:N22,"X")=3),(AND(N23="X",COUNTIF($B$23:N23,"X")=3)),(AND(N24="X",COUNTIF($B$24:N24,"X")=3)),(AND(N25="X",COUNTIF($B$25:N25,"X")=3)),(AND(N26="X",COUNTIF($B$26:N26,"X")=3))),-10,""))))))))</f>
        <v/>
      </c>
      <c r="O27" s="6" t="str">
        <f>IF(COUNTA(O22:O26)&gt;1,"Err",IF(COUNTIF(O22:O26,"B")&gt;0,10,IF(OR(AND(O22=20,SUM($B$22:O22)=80,COUNTIF($B$22:O22,"X")=0),AND(O23=20,SUM($B$23:O23)=80,COUNTIF($B$23:O23,"X")=0),AND(O24=20,SUM($B$24:O24)=80,COUNTIF($B$24:O24,"X")=0),AND(O25=20,SUM($B$25:O25)=80,COUNTIF($B$25:O25,"X")=0),AND(O26=20,SUM($B$26:O26)=80,COUNTIF($B$26:O26,"X")=0)),10,IF(AND((MAX($B$22:O22)+MAX($B$23:O23)+MAX($B$24:O24)+MAX($B$25:O25)+MAX($B$26:O26))=60,((MAX($B$22:O22)+MAX($B$23:O23)+MAX($B$24:O24)+MAX($B$25:O25)+MAX($B$26:O26))&gt;((MAX($B$22:N22)+MAX($B$23:N23)+MAX($B$24:N24)+MAX($B$25:N25)+MAX($B$26:N26))))),10,IF(AND((MAX($B$22:O22)+MAX($B$23:O23)+MAX($B$24:O24)+MAX($B$25:O25)+MAX($B$26:O26))=80,((MAX($B$22:O22)+MAX($B$23:O23)+MAX($B$24:O24)+MAX($B$25:O25)+MAX($B$26:O26))&gt;((MAX($B$22:N22)+MAX($B$23:N23)+MAX($B$24:N24)+MAX($B$25:N25)+MAX($B$26:N26))))),10,IF(AND((MAX($B$22:O22)+MAX($B$23:O23)+MAX($B$24:O24)+MAX($B$25:O25)+MAX($B$26:O26))=100,((MAX($B$22:O22)+MAX($B$23:O23)+MAX($B$24:O24)+MAX($B$25:O25)+MAX($B$26:O26))&gt;((MAX($B$22:N22)+MAX($B$23:N23)+MAX($B$24:N24)+MAX($B$25:N25)+MAX($B$26:N26))))),10,IF(AND(COUNTIF(O22:O26,"X")&gt;0,COUNTIF($B$22:O26,"X")&gt;4),-10,IF(OR(AND(O22="X",COUNTIF($B$22:O22,"X")=3),(AND(O23="X",COUNTIF($B$23:O23,"X")=3)),(AND(O24="X",COUNTIF($B$24:O24,"X")=3)),(AND(O25="X",COUNTIF($B$25:O25,"X")=3)),(AND(O26="X",COUNTIF($B$26:O26,"X")=3))),-10,""))))))))</f>
        <v/>
      </c>
      <c r="P27" s="6" t="str">
        <f>IF(COUNTA(P22:P26)&gt;1,"Err",IF(COUNTIF(P22:P26,"B")&gt;0,10,IF(OR(AND(P22=20,SUM($B$22:P22)=80,COUNTIF($B$22:P22,"X")=0),AND(P23=20,SUM($B$23:P23)=80,COUNTIF($B$23:P23,"X")=0),AND(P24=20,SUM($B$24:P24)=80,COUNTIF($B$24:P24,"X")=0),AND(P25=20,SUM($B$25:P25)=80,COUNTIF($B$25:P25,"X")=0),AND(P26=20,SUM($B$26:P26)=80,COUNTIF($B$26:P26,"X")=0)),10,IF(AND((MAX($B$22:P22)+MAX($B$23:P23)+MAX($B$24:P24)+MAX($B$25:P25)+MAX($B$26:P26))=60,((MAX($B$22:P22)+MAX($B$23:P23)+MAX($B$24:P24)+MAX($B$25:P25)+MAX($B$26:P26))&gt;((MAX($B$22:O22)+MAX($B$23:O23)+MAX($B$24:O24)+MAX($B$25:O25)+MAX($B$26:O26))))),10,IF(AND((MAX($B$22:P22)+MAX($B$23:P23)+MAX($B$24:P24)+MAX($B$25:P25)+MAX($B$26:P26))=80,((MAX($B$22:P22)+MAX($B$23:P23)+MAX($B$24:P24)+MAX($B$25:P25)+MAX($B$26:P26))&gt;((MAX($B$22:O22)+MAX($B$23:O23)+MAX($B$24:O24)+MAX($B$25:O25)+MAX($B$26:O26))))),10,IF(AND((MAX($B$22:P22)+MAX($B$23:P23)+MAX($B$24:P24)+MAX($B$25:P25)+MAX($B$26:P26))=100,((MAX($B$22:P22)+MAX($B$23:P23)+MAX($B$24:P24)+MAX($B$25:P25)+MAX($B$26:P26))&gt;((MAX($B$22:O22)+MAX($B$23:O23)+MAX($B$24:O24)+MAX($B$25:O25)+MAX($B$26:O26))))),10,IF(AND(COUNTIF(P22:P26,"X")&gt;0,COUNTIF($B$22:P26,"X")&gt;4),-10,IF(OR(AND(P22="X",COUNTIF($B$22:P22,"X")=3),(AND(P23="X",COUNTIF($B$23:P23,"X")=3)),(AND(P24="X",COUNTIF($B$24:P24,"X")=3)),(AND(P25="X",COUNTIF($B$25:P25,"X")=3)),(AND(P26="X",COUNTIF($B$26:P26,"X")=3))),-10,""))))))))</f>
        <v/>
      </c>
      <c r="Q27" s="6" t="str">
        <f>IF(COUNTA(Q22:Q26)&gt;1,"Err",IF(COUNTIF(Q22:Q26,"B")&gt;0,10,IF(OR(AND(Q22=20,SUM($B$22:Q22)=80,COUNTIF($B$22:Q22,"X")=0),AND(Q23=20,SUM($B$23:Q23)=80,COUNTIF($B$23:Q23,"X")=0),AND(Q24=20,SUM($B$24:Q24)=80,COUNTIF($B$24:Q24,"X")=0),AND(Q25=20,SUM($B$25:Q25)=80,COUNTIF($B$25:Q25,"X")=0),AND(Q26=20,SUM($B$26:Q26)=80,COUNTIF($B$26:Q26,"X")=0)),10,IF(AND((MAX($B$22:Q22)+MAX($B$23:Q23)+MAX($B$24:Q24)+MAX($B$25:Q25)+MAX($B$26:Q26))=60,((MAX($B$22:Q22)+MAX($B$23:Q23)+MAX($B$24:Q24)+MAX($B$25:Q25)+MAX($B$26:Q26))&gt;((MAX($B$22:P22)+MAX($B$23:P23)+MAX($B$24:P24)+MAX($B$25:P25)+MAX($B$26:P26))))),10,IF(AND((MAX($B$22:Q22)+MAX($B$23:Q23)+MAX($B$24:Q24)+MAX($B$25:Q25)+MAX($B$26:Q26))=80,((MAX($B$22:Q22)+MAX($B$23:Q23)+MAX($B$24:Q24)+MAX($B$25:Q25)+MAX($B$26:Q26))&gt;((MAX($B$22:P22)+MAX($B$23:P23)+MAX($B$24:P24)+MAX($B$25:P25)+MAX($B$26:P26))))),10,IF(AND((MAX($B$22:Q22)+MAX($B$23:Q23)+MAX($B$24:Q24)+MAX($B$25:Q25)+MAX($B$26:Q26))=100,((MAX($B$22:Q22)+MAX($B$23:Q23)+MAX($B$24:Q24)+MAX($B$25:Q25)+MAX($B$26:Q26))&gt;((MAX($B$22:P22)+MAX($B$23:P23)+MAX($B$24:P24)+MAX($B$25:P25)+MAX($B$26:P26))))),10,IF(COUNTIF(Q22:Q26,"X")&gt;0,-10,"")))))))</f>
        <v/>
      </c>
      <c r="R27" s="6" t="str">
        <f>IF(COUNTA(R22:R26)&gt;1,"Err",IF(COUNTIF(R22:R26,"B")&gt;0,10,IF(OR(AND(R22=20,SUM($B$22:R22)=80,COUNTIF($B$22:R22,"X")=0),AND(R23=20,SUM($B$23:R23)=80,COUNTIF($B$23:R23,"X")=0),AND(R24=20,SUM($B$24:R24)=80,COUNTIF($B$24:R24,"X")=0),AND(R25=20,SUM($B$25:R25)=80,COUNTIF($B$25:R25,"X")=0),AND(R26=20,SUM($B$26:R26)=80,COUNTIF($B$26:R26,"X")=0)),10,IF(AND((MAX($B$22:R22)+MAX($B$23:R23)+MAX($B$24:R24)+MAX($B$25:R25)+MAX($B$26:R26))=60,((MAX($B$22:R22)+MAX($B$23:R23)+MAX($B$24:R24)+MAX($B$25:R25)+MAX($B$26:R26))&gt;((MAX($B$22:Q22)+MAX($B$23:Q23)+MAX($B$24:Q24)+MAX($B$25:Q25)+MAX($B$26:Q26))))),10,IF(AND((MAX($B$22:R22)+MAX($B$23:R23)+MAX($B$24:R24)+MAX($B$25:R25)+MAX($B$26:R26))=80,((MAX($B$22:R22)+MAX($B$23:R23)+MAX($B$24:R24)+MAX($B$25:R25)+MAX($B$26:R26))&gt;((MAX($B$22:Q22)+MAX($B$23:Q23)+MAX($B$24:Q24)+MAX($B$25:Q25)+MAX($B$26:Q26))))),10,IF(AND((MAX($B$22:R22)+MAX($B$23:R23)+MAX($B$24:R24)+MAX($B$25:R25)+MAX($B$26:R26))=100,((MAX($B$22:R22)+MAX($B$23:R23)+MAX($B$24:R24)+MAX($B$25:R25)+MAX($B$26:R26))&gt;((MAX($B$22:Q22)+MAX($B$23:Q23)+MAX($B$24:Q24)+MAX($B$25:Q25)+MAX($B$26:Q26))))),10,IF(COUNTIF(R22:R26,"X")&gt;0,-10,"")))))))</f>
        <v/>
      </c>
      <c r="S27" s="6" t="str">
        <f>IF(COUNTA(S22:S26)&gt;1,"Err",IF(COUNTIF(S22:S26,"B")&gt;0,10,IF(OR(AND(S22=20,SUM($B$22:S22)=80,COUNTIF($B$22:S22,"X")=0),AND(S23=20,SUM($B$23:S23)=80,COUNTIF($B$23:S23,"X")=0),AND(S24=20,SUM($B$24:S24)=80,COUNTIF($B$24:S24,"X")=0),AND(S25=20,SUM($B$25:S25)=80,COUNTIF($B$25:S25,"X")=0),AND(S26=20,SUM($B$26:S26)=80,COUNTIF($B$26:S26,"X")=0)),10,IF(AND((MAX($B$22:S22)+MAX($B$23:S23)+MAX($B$24:S24)+MAX($B$25:S25)+MAX($B$26:S26))=60,((MAX($B$22:S22)+MAX($B$23:S23)+MAX($B$24:S24)+MAX($B$25:S25)+MAX($B$26:S26))&gt;((MAX($B$22:R22)+MAX($B$23:R23)+MAX($B$24:R24)+MAX($B$25:R25)+MAX($B$26:R26))))),10,IF(AND((MAX($B$22:S22)+MAX($B$23:S23)+MAX($B$24:S24)+MAX($B$25:S25)+MAX($B$26:S26))=80,((MAX($B$22:S22)+MAX($B$23:S23)+MAX($B$24:S24)+MAX($B$25:S25)+MAX($B$26:S26))&gt;((MAX($B$22:R22)+MAX($B$23:R23)+MAX($B$24:R24)+MAX($B$25:R25)+MAX($B$26:R26))))),10,IF(AND((MAX($B$22:S22)+MAX($B$23:S23)+MAX($B$24:S24)+MAX($B$25:S25)+MAX($B$26:S26))=100,((MAX($B$22:S22)+MAX($B$23:S23)+MAX($B$24:S24)+MAX($B$25:S25)+MAX($B$26:S26))&gt;((MAX($B$22:R22)+MAX($B$23:R23)+MAX($B$24:R24)+MAX($B$25:R25)+MAX($B$26:R26))))),10,IF(COUNTIF(S22:S26,"X")&gt;0,-10,"")))))))</f>
        <v/>
      </c>
      <c r="T27" s="6" t="str">
        <f>IF(COUNTA(T22:T26)&gt;1,"Err",IF(COUNTIF(T22:T26,"B")&gt;0,10,IF(OR(AND(T22=20,SUM($B$22:T22)=80,COUNTIF($B$22:T22,"X")=0),AND(T23=20,SUM($B$23:T23)=80,COUNTIF($B$23:T23,"X")=0),AND(T24=20,SUM($B$24:T24)=80,COUNTIF($B$24:T24,"X")=0),AND(T25=20,SUM($B$25:T25)=80,COUNTIF($B$25:T25,"X")=0),AND(T26=20,SUM($B$26:T26)=80,COUNTIF($B$26:T26,"X")=0)),10,IF(AND((MAX($B$22:T22)+MAX($B$23:T23)+MAX($B$24:T24)+MAX($B$25:T25)+MAX($B$26:T26))=60,((MAX($B$22:T22)+MAX($B$23:T23)+MAX($B$24:T24)+MAX($B$25:T25)+MAX($B$26:T26))&gt;((MAX($B$22:S22)+MAX($B$23:S23)+MAX($B$24:S24)+MAX($B$25:S25)+MAX($B$26:S26))))),10,IF(AND((MAX($B$22:T22)+MAX($B$23:T23)+MAX($B$24:T24)+MAX($B$25:T25)+MAX($B$26:T26))=80,((MAX($B$22:T22)+MAX($B$23:T23)+MAX($B$24:T24)+MAX($B$25:T25)+MAX($B$26:T26))&gt;((MAX($B$22:S22)+MAX($B$23:S23)+MAX($B$24:S24)+MAX($B$25:S25)+MAX($B$26:S26))))),10,IF(AND((MAX($B$22:T22)+MAX($B$23:T23)+MAX($B$24:T24)+MAX($B$25:T25)+MAX($B$26:T26))=100,((MAX($B$22:T22)+MAX($B$23:T23)+MAX($B$24:T24)+MAX($B$25:T25)+MAX($B$26:T26))&gt;((MAX($B$22:S22)+MAX($B$23:S23)+MAX($B$24:S24)+MAX($B$25:S25)+MAX($B$26:S26))))),10,IF(COUNTIF(T22:T26,"X")&gt;0,-10,"")))))))</f>
        <v/>
      </c>
      <c r="U27" s="6" t="str">
        <f>IF(COUNTA(U22:U26)&gt;1,"Err",IF(COUNTIF(U22:U26,"B")&gt;0,10,IF(OR(AND(U22=20,SUM($B$22:U22)=80,COUNTIF($B$22:U22,"X")=0),AND(U23=20,SUM($B$23:U23)=80,COUNTIF($B$23:U23,"X")=0),AND(U24=20,SUM($B$24:U24)=80,COUNTIF($B$24:U24,"X")=0),AND(U25=20,SUM($B$25:U25)=80,COUNTIF($B$25:U25,"X")=0),AND(U26=20,SUM($B$26:U26)=80,COUNTIF($B$26:U26,"X")=0)),10,IF(AND((MAX($B$22:U22)+MAX($B$23:U23)+MAX($B$24:U24)+MAX($B$25:U25)+MAX($B$26:U26))=60,((MAX($B$22:U22)+MAX($B$23:U23)+MAX($B$24:U24)+MAX($B$25:U25)+MAX($B$26:U26))&gt;((MAX($B$22:T22)+MAX($B$23:T23)+MAX($B$24:T24)+MAX($B$25:T25)+MAX($B$26:T26))))),10,IF(AND((MAX($B$22:U22)+MAX($B$23:U23)+MAX($B$24:U24)+MAX($B$25:U25)+MAX($B$26:U26))=80,((MAX($B$22:U22)+MAX($B$23:U23)+MAX($B$24:U24)+MAX($B$25:U25)+MAX($B$26:U26))&gt;((MAX($B$22:T22)+MAX($B$23:T23)+MAX($B$24:T24)+MAX($B$25:T25)+MAX($B$26:T26))))),10,IF(AND((MAX($B$22:U22)+MAX($B$23:U23)+MAX($B$24:U24)+MAX($B$25:U25)+MAX($B$26:U26))=100,((MAX($B$22:U22)+MAX($B$23:U23)+MAX($B$24:U24)+MAX($B$25:U25)+MAX($B$26:U26))&gt;((MAX($B$22:T22)+MAX($B$23:T23)+MAX($B$24:T24)+MAX($B$25:T25)+MAX($B$26:T26))))),10,IF(COUNTIF(U22:U26,"X")&gt;0,-10,"")))))))</f>
        <v/>
      </c>
      <c r="V27" s="49">
        <f>INDEX(B28:U28,1,COUNTA(B28:U28))</f>
        <v>0</v>
      </c>
      <c r="W27" s="50"/>
    </row>
    <row r="28" spans="1:32" ht="18" customHeight="1" x14ac:dyDescent="0.2">
      <c r="A28" s="11" t="s">
        <v>7</v>
      </c>
      <c r="B28" s="7">
        <f>SUM(B22:B27)</f>
        <v>0</v>
      </c>
      <c r="C28" s="7">
        <f t="shared" ref="C28" si="29">B28+SUM(C22:C27)</f>
        <v>0</v>
      </c>
      <c r="D28" s="7">
        <f t="shared" ref="D28" si="30">C28+SUM(D22:D27)</f>
        <v>0</v>
      </c>
      <c r="E28" s="7">
        <f t="shared" ref="E28:U28" si="31">D28+SUM(E22:E27)</f>
        <v>0</v>
      </c>
      <c r="F28" s="7">
        <f t="shared" si="31"/>
        <v>0</v>
      </c>
      <c r="G28" s="7">
        <f t="shared" si="31"/>
        <v>0</v>
      </c>
      <c r="H28" s="7">
        <f t="shared" si="31"/>
        <v>0</v>
      </c>
      <c r="I28" s="7">
        <f t="shared" si="31"/>
        <v>0</v>
      </c>
      <c r="J28" s="7">
        <f t="shared" si="31"/>
        <v>0</v>
      </c>
      <c r="K28" s="7">
        <f t="shared" si="31"/>
        <v>0</v>
      </c>
      <c r="L28" s="7">
        <f t="shared" si="31"/>
        <v>0</v>
      </c>
      <c r="M28" s="7">
        <f t="shared" si="31"/>
        <v>0</v>
      </c>
      <c r="N28" s="7">
        <f t="shared" si="31"/>
        <v>0</v>
      </c>
      <c r="O28" s="7">
        <f t="shared" si="31"/>
        <v>0</v>
      </c>
      <c r="P28" s="7">
        <f t="shared" si="31"/>
        <v>0</v>
      </c>
      <c r="Q28" s="7">
        <f t="shared" si="31"/>
        <v>0</v>
      </c>
      <c r="R28" s="7">
        <f t="shared" si="31"/>
        <v>0</v>
      </c>
      <c r="S28" s="7">
        <f t="shared" si="31"/>
        <v>0</v>
      </c>
      <c r="T28" s="7">
        <f t="shared" si="31"/>
        <v>0</v>
      </c>
      <c r="U28" s="7">
        <f t="shared" si="31"/>
        <v>0</v>
      </c>
      <c r="V28" s="51"/>
      <c r="W28" s="51"/>
    </row>
  </sheetData>
  <mergeCells count="14">
    <mergeCell ref="A2:B2"/>
    <mergeCell ref="C2:F2"/>
    <mergeCell ref="G2:P2"/>
    <mergeCell ref="Q2:T2"/>
    <mergeCell ref="U2:W2"/>
    <mergeCell ref="V9:W10"/>
    <mergeCell ref="V18:W19"/>
    <mergeCell ref="V27:W28"/>
    <mergeCell ref="C1:E1"/>
    <mergeCell ref="G1:H1"/>
    <mergeCell ref="J1:K1"/>
    <mergeCell ref="M1:O1"/>
    <mergeCell ref="Q1:S1"/>
    <mergeCell ref="U1:V1"/>
  </mergeCells>
  <conditionalFormatting sqref="V9:W10">
    <cfRule type="expression" dxfId="31" priority="4">
      <formula>$V$9&gt;=MAX($V$18,$V$27)</formula>
    </cfRule>
  </conditionalFormatting>
  <conditionalFormatting sqref="V18:W19">
    <cfRule type="expression" dxfId="30" priority="3">
      <formula>$V$18&gt;=MAX($V$9,$V$27)</formula>
    </cfRule>
  </conditionalFormatting>
  <conditionalFormatting sqref="V27:W28">
    <cfRule type="expression" dxfId="29" priority="2">
      <formula>$V$27&gt;=MAX($V$9,$V$18)</formula>
    </cfRule>
  </conditionalFormatting>
  <conditionalFormatting sqref="B11:U11">
    <cfRule type="cellIs" dxfId="28" priority="1" operator="equal">
      <formula>"!"</formula>
    </cfRule>
  </conditionalFormatting>
  <dataValidations count="21">
    <dataValidation type="list" allowBlank="1" showInputMessage="1" showErrorMessage="1" sqref="B4:U8 B13:U17 B22:U26">
      <formula1>" ,-,20,X,B"</formula1>
    </dataValidation>
    <dataValidation type="list" allowBlank="1" showInputMessage="1" showErrorMessage="1" sqref="U3">
      <formula1>"20, G, A, Q, V, R, BCS,X"</formula1>
    </dataValidation>
    <dataValidation type="list" allowBlank="1" showInputMessage="1" showErrorMessage="1" sqref="T3">
      <formula1>"19, G, A, Q, V, R, BCS,X"</formula1>
    </dataValidation>
    <dataValidation type="list" allowBlank="1" showInputMessage="1" showErrorMessage="1" sqref="S3">
      <formula1>"18, G, A, Q, V, R, BCS,X"</formula1>
    </dataValidation>
    <dataValidation type="list" allowBlank="1" showInputMessage="1" showErrorMessage="1" sqref="R3">
      <formula1>"17, G, A, Q, V, R, BCS,X"</formula1>
    </dataValidation>
    <dataValidation type="list" allowBlank="1" showInputMessage="1" showErrorMessage="1" sqref="Q3">
      <formula1>"16, G, A, Q, V, R, BCS,X"</formula1>
    </dataValidation>
    <dataValidation type="list" allowBlank="1" showInputMessage="1" showErrorMessage="1" sqref="P3">
      <formula1>"15, G, A, Q, V, R, BCS,X"</formula1>
    </dataValidation>
    <dataValidation type="list" allowBlank="1" showInputMessage="1" showErrorMessage="1" sqref="O3">
      <formula1>"14, G, A, Q, V, R, BCS,X"</formula1>
    </dataValidation>
    <dataValidation type="list" allowBlank="1" showInputMessage="1" showErrorMessage="1" sqref="N3">
      <formula1>"13, G, A, Q, V, R, BCS,X"</formula1>
    </dataValidation>
    <dataValidation type="list" allowBlank="1" showInputMessage="1" showErrorMessage="1" sqref="M3">
      <formula1>"12, G, A, Q, V, R, BCS,X"</formula1>
    </dataValidation>
    <dataValidation type="list" allowBlank="1" showInputMessage="1" showErrorMessage="1" sqref="L3">
      <formula1>"11, G, A, Q, V, R, BCS,X"</formula1>
    </dataValidation>
    <dataValidation type="list" allowBlank="1" showInputMessage="1" showErrorMessage="1" sqref="K3">
      <formula1>"10, G, A, Q, V, R, BCS,X"</formula1>
    </dataValidation>
    <dataValidation type="list" allowBlank="1" showInputMessage="1" showErrorMessage="1" sqref="J3">
      <formula1>"9, G, A, Q, V, R, BCS,X"</formula1>
    </dataValidation>
    <dataValidation type="list" allowBlank="1" showInputMessage="1" showErrorMessage="1" sqref="I3">
      <formula1>"8, G, A, Q, V, R, BCS,X"</formula1>
    </dataValidation>
    <dataValidation type="list" allowBlank="1" showInputMessage="1" showErrorMessage="1" sqref="H3">
      <formula1>"7, G, A, Q, V, R, BCS,X"</formula1>
    </dataValidation>
    <dataValidation type="list" allowBlank="1" showInputMessage="1" showErrorMessage="1" sqref="G3">
      <formula1>"6, G, A, Q, V, R, BCS,X"</formula1>
    </dataValidation>
    <dataValidation type="list" allowBlank="1" showInputMessage="1" showErrorMessage="1" sqref="F3">
      <formula1>"5, G, A, Q, V, R, BCS,X"</formula1>
    </dataValidation>
    <dataValidation type="list" allowBlank="1" showInputMessage="1" showErrorMessage="1" sqref="E3">
      <formula1>"4, G, A, Q, V, R, BCS,X"</formula1>
    </dataValidation>
    <dataValidation type="list" allowBlank="1" showInputMessage="1" showErrorMessage="1" sqref="D3">
      <formula1>"3, G, A, Q, V, R, BCS,X"</formula1>
    </dataValidation>
    <dataValidation type="list" allowBlank="1" showInputMessage="1" showErrorMessage="1" sqref="C3">
      <formula1>"2, G, A, Q, V, R, BCS,X"</formula1>
    </dataValidation>
    <dataValidation type="list" allowBlank="1" showInputMessage="1" showErrorMessage="1" sqref="B3">
      <formula1>"1, G, A, Q, V, R, BCS,X"</formula1>
    </dataValidation>
  </dataValidations>
  <pageMargins left="0" right="0" top="0" bottom="0" header="0" footer="0"/>
  <pageSetup orientation="landscape" r:id="rId1"/>
  <headerFooter>
    <oddFooter>&amp;"Helvetica,Regular"&amp;11&amp;P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G1</vt:lpstr>
      <vt:lpstr>G2</vt:lpstr>
      <vt:lpstr>G3</vt:lpstr>
      <vt:lpstr>G4</vt:lpstr>
      <vt:lpstr>G5</vt:lpstr>
      <vt:lpstr>G6</vt:lpstr>
      <vt:lpstr>G7</vt:lpstr>
      <vt:lpstr>G8</vt:lpstr>
      <vt:lpstr>G9</vt:lpstr>
      <vt:lpstr>G10</vt:lpstr>
      <vt:lpstr>G11</vt:lpstr>
      <vt:lpstr>G12</vt:lpstr>
      <vt:lpstr>G13</vt:lpstr>
      <vt:lpstr>G14</vt:lpstr>
      <vt:lpstr>G15</vt:lpstr>
      <vt:lpstr>Avg</vt:lpstr>
      <vt:lpstr>TrnySum</vt:lpstr>
      <vt:lpstr>QzrSum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Phillips</dc:creator>
  <cp:lastModifiedBy>David Phillips</cp:lastModifiedBy>
  <cp:lastPrinted>2017-09-25T21:52:57Z</cp:lastPrinted>
  <dcterms:created xsi:type="dcterms:W3CDTF">2013-12-13T23:25:47Z</dcterms:created>
  <dcterms:modified xsi:type="dcterms:W3CDTF">2017-10-02T18:20:23Z</dcterms:modified>
</cp:coreProperties>
</file>